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Schwabish/Desktop/VisualVocabulary/Arc-Dot Blog Post/"/>
    </mc:Choice>
  </mc:AlternateContent>
  <xr:revisionPtr revIDLastSave="0" documentId="13_ncr:1_{A4BBAFC3-3629-4949-BFC2-42DC37EFF64B}" xr6:coauthVersionLast="41" xr6:coauthVersionMax="41" xr10:uidLastSave="{00000000-0000-0000-0000-000000000000}"/>
  <bookViews>
    <workbookView xWindow="420" yWindow="460" windowWidth="27640" windowHeight="16540" xr2:uid="{22FCAA4E-15E2-F04D-A7EE-B23724D21FAD}"/>
  </bookViews>
  <sheets>
    <sheet name="Notes" sheetId="2" r:id="rId1"/>
    <sheet name="Arc-Do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Y3" i="1"/>
  <c r="AD18" i="1"/>
  <c r="AH14" i="1"/>
  <c r="AH17" i="1" s="1"/>
  <c r="AH20" i="1" s="1"/>
  <c r="AH23" i="1" s="1"/>
  <c r="AH26" i="1" s="1"/>
  <c r="AH29" i="1" s="1"/>
  <c r="AH32" i="1" s="1"/>
  <c r="AH35" i="1" s="1"/>
  <c r="AF14" i="1"/>
  <c r="AF16" i="1" s="1"/>
  <c r="A14" i="1"/>
  <c r="A15" i="1" s="1"/>
  <c r="A16" i="1" s="1"/>
  <c r="AH13" i="1"/>
  <c r="AH16" i="1" s="1"/>
  <c r="AH19" i="1" s="1"/>
  <c r="AH22" i="1" s="1"/>
  <c r="AH25" i="1" s="1"/>
  <c r="AH28" i="1" s="1"/>
  <c r="AH31" i="1" s="1"/>
  <c r="AH34" i="1" s="1"/>
  <c r="Y13" i="1"/>
  <c r="T13" i="1"/>
  <c r="AD13" i="1" s="1"/>
  <c r="AE13" i="1" s="1"/>
  <c r="AH12" i="1"/>
  <c r="AH15" i="1" s="1"/>
  <c r="AH18" i="1" s="1"/>
  <c r="AH21" i="1" s="1"/>
  <c r="AH24" i="1" s="1"/>
  <c r="AH27" i="1" s="1"/>
  <c r="AH30" i="1" s="1"/>
  <c r="AH33" i="1" s="1"/>
  <c r="AO10" i="1"/>
  <c r="AC9" i="1"/>
  <c r="AC10" i="1" s="1"/>
  <c r="S9" i="1"/>
  <c r="S10" i="1" s="1"/>
  <c r="S11" i="1" s="1"/>
  <c r="AN8" i="1"/>
  <c r="AL8" i="1"/>
  <c r="AL11" i="1" s="1"/>
  <c r="AL14" i="1" s="1"/>
  <c r="AL17" i="1" s="1"/>
  <c r="AL20" i="1" s="1"/>
  <c r="AL23" i="1" s="1"/>
  <c r="AL26" i="1" s="1"/>
  <c r="AL29" i="1" s="1"/>
  <c r="AL32" i="1" s="1"/>
  <c r="AL35" i="1" s="1"/>
  <c r="AI8" i="1"/>
  <c r="AI11" i="1" s="1"/>
  <c r="AI14" i="1" s="1"/>
  <c r="Y8" i="1"/>
  <c r="T8" i="1"/>
  <c r="AD8" i="1" s="1"/>
  <c r="AE8" i="1" s="1"/>
  <c r="AL7" i="1"/>
  <c r="AL10" i="1" s="1"/>
  <c r="AL13" i="1" s="1"/>
  <c r="AL16" i="1" s="1"/>
  <c r="AL19" i="1" s="1"/>
  <c r="AL22" i="1" s="1"/>
  <c r="AL25" i="1" s="1"/>
  <c r="AL28" i="1" s="1"/>
  <c r="AL31" i="1" s="1"/>
  <c r="AL34" i="1" s="1"/>
  <c r="AI7" i="1"/>
  <c r="AJ7" i="1" s="1"/>
  <c r="AL6" i="1"/>
  <c r="AL9" i="1" s="1"/>
  <c r="AL12" i="1" s="1"/>
  <c r="AL15" i="1" s="1"/>
  <c r="AL18" i="1" s="1"/>
  <c r="AL21" i="1" s="1"/>
  <c r="AL24" i="1" s="1"/>
  <c r="AL27" i="1" s="1"/>
  <c r="AL30" i="1" s="1"/>
  <c r="AL33" i="1" s="1"/>
  <c r="AL36" i="1" s="1"/>
  <c r="AI6" i="1"/>
  <c r="AI9" i="1" s="1"/>
  <c r="AJ4" i="1"/>
  <c r="AC4" i="1"/>
  <c r="AC5" i="1" s="1"/>
  <c r="AC6" i="1" s="1"/>
  <c r="X4" i="1"/>
  <c r="X5" i="1" s="1"/>
  <c r="X6" i="1" s="1"/>
  <c r="X7" i="1" s="1"/>
  <c r="X8" i="1" s="1"/>
  <c r="X9" i="1" s="1"/>
  <c r="X10" i="1" s="1"/>
  <c r="X11" i="1" s="1"/>
  <c r="X12" i="1" s="1"/>
  <c r="X13" i="1" s="1"/>
  <c r="S4" i="1"/>
  <c r="T4" i="1" s="1"/>
  <c r="AD4" i="1" s="1"/>
  <c r="V3" i="1"/>
  <c r="V4" i="1" s="1"/>
  <c r="T3" i="1"/>
  <c r="AD3" i="1" s="1"/>
  <c r="T9" i="1" l="1"/>
  <c r="AD9" i="1" s="1"/>
  <c r="AE9" i="1" s="1"/>
  <c r="Y9" i="1"/>
  <c r="AJ5" i="1"/>
  <c r="AE3" i="1"/>
  <c r="AJ3" i="1" s="1"/>
  <c r="AK4" i="1" s="1"/>
  <c r="AK5" i="1" s="1"/>
  <c r="AK6" i="1" s="1"/>
  <c r="S5" i="1"/>
  <c r="Y4" i="1"/>
  <c r="AC11" i="1"/>
  <c r="AJ8" i="1"/>
  <c r="AI12" i="1"/>
  <c r="AI17" i="1"/>
  <c r="A17" i="1"/>
  <c r="T11" i="1"/>
  <c r="AD11" i="1" s="1"/>
  <c r="Y11" i="1"/>
  <c r="S12" i="1"/>
  <c r="AC7" i="1"/>
  <c r="AE4" i="1"/>
  <c r="AJ6" i="1" s="1"/>
  <c r="T10" i="1"/>
  <c r="AD10" i="1" s="1"/>
  <c r="AE10" i="1" s="1"/>
  <c r="AI10" i="1"/>
  <c r="V5" i="1"/>
  <c r="U3" i="1"/>
  <c r="Y10" i="1"/>
  <c r="S6" i="1" l="1"/>
  <c r="Y5" i="1"/>
  <c r="AK7" i="1"/>
  <c r="AK8" i="1" s="1"/>
  <c r="T5" i="1"/>
  <c r="AD5" i="1" s="1"/>
  <c r="AK9" i="1"/>
  <c r="U4" i="1"/>
  <c r="A18" i="1"/>
  <c r="V6" i="1"/>
  <c r="AJ10" i="1"/>
  <c r="AI13" i="1"/>
  <c r="T12" i="1"/>
  <c r="AD12" i="1" s="1"/>
  <c r="Y12" i="1"/>
  <c r="AI20" i="1"/>
  <c r="AI15" i="1"/>
  <c r="AE11" i="1"/>
  <c r="AC12" i="1"/>
  <c r="AE5" i="1" l="1"/>
  <c r="AJ9" i="1" s="1"/>
  <c r="AK10" i="1" s="1"/>
  <c r="AK11" i="1" s="1"/>
  <c r="AJ11" i="1"/>
  <c r="U5" i="1"/>
  <c r="T6" i="1"/>
  <c r="AD6" i="1" s="1"/>
  <c r="S7" i="1"/>
  <c r="Y6" i="1"/>
  <c r="AI18" i="1"/>
  <c r="AJ13" i="1"/>
  <c r="AI16" i="1"/>
  <c r="V7" i="1"/>
  <c r="AE12" i="1"/>
  <c r="A19" i="1"/>
  <c r="AI23" i="1"/>
  <c r="AJ20" i="1"/>
  <c r="AK12" i="1" l="1"/>
  <c r="T7" i="1"/>
  <c r="S14" i="1"/>
  <c r="Y7" i="1"/>
  <c r="AJ14" i="1"/>
  <c r="AE6" i="1"/>
  <c r="AJ12" i="1" s="1"/>
  <c r="AK13" i="1" s="1"/>
  <c r="AK14" i="1" s="1"/>
  <c r="U6" i="1"/>
  <c r="AI19" i="1"/>
  <c r="AJ16" i="1"/>
  <c r="AJ18" i="1"/>
  <c r="AI21" i="1"/>
  <c r="V8" i="1"/>
  <c r="A20" i="1"/>
  <c r="AJ23" i="1"/>
  <c r="AI26" i="1"/>
  <c r="U7" i="1" l="1"/>
  <c r="B19" i="1" s="1"/>
  <c r="AK15" i="1"/>
  <c r="B3" i="1"/>
  <c r="B7" i="1"/>
  <c r="B18" i="1"/>
  <c r="B16" i="1"/>
  <c r="B15" i="1"/>
  <c r="B13" i="1"/>
  <c r="B8" i="1"/>
  <c r="B10" i="1"/>
  <c r="U8" i="1"/>
  <c r="B14" i="1"/>
  <c r="B11" i="1"/>
  <c r="B5" i="1"/>
  <c r="B17" i="1"/>
  <c r="B12" i="1"/>
  <c r="B6" i="1"/>
  <c r="B4" i="1"/>
  <c r="B9" i="1"/>
  <c r="AD7" i="1"/>
  <c r="T14" i="1"/>
  <c r="V9" i="1"/>
  <c r="AJ19" i="1"/>
  <c r="AI22" i="1"/>
  <c r="B20" i="1"/>
  <c r="A21" i="1"/>
  <c r="D19" i="1"/>
  <c r="C19" i="1"/>
  <c r="AJ26" i="1"/>
  <c r="AI29" i="1"/>
  <c r="AJ21" i="1"/>
  <c r="AI24" i="1"/>
  <c r="D16" i="1" l="1"/>
  <c r="C16" i="1"/>
  <c r="D18" i="1"/>
  <c r="C18" i="1"/>
  <c r="D7" i="1"/>
  <c r="C7" i="1"/>
  <c r="C9" i="1"/>
  <c r="D9" i="1"/>
  <c r="U9" i="1"/>
  <c r="D3" i="1"/>
  <c r="C3" i="1"/>
  <c r="C17" i="1"/>
  <c r="D17" i="1"/>
  <c r="D11" i="1"/>
  <c r="C11" i="1"/>
  <c r="C10" i="1"/>
  <c r="D10" i="1"/>
  <c r="C15" i="1"/>
  <c r="D15" i="1"/>
  <c r="C14" i="1"/>
  <c r="D14" i="1"/>
  <c r="C4" i="1"/>
  <c r="D4" i="1"/>
  <c r="C6" i="1"/>
  <c r="D6" i="1"/>
  <c r="D8" i="1"/>
  <c r="C8" i="1"/>
  <c r="D5" i="1"/>
  <c r="C5" i="1"/>
  <c r="AD14" i="1"/>
  <c r="AJ17" i="1"/>
  <c r="AE7" i="1"/>
  <c r="C12" i="1"/>
  <c r="D12" i="1"/>
  <c r="C13" i="1"/>
  <c r="D13" i="1"/>
  <c r="AI32" i="1"/>
  <c r="AJ29" i="1"/>
  <c r="AI25" i="1"/>
  <c r="AJ22" i="1"/>
  <c r="AJ24" i="1"/>
  <c r="AI27" i="1"/>
  <c r="B21" i="1"/>
  <c r="A22" i="1"/>
  <c r="V10" i="1"/>
  <c r="C20" i="1"/>
  <c r="D20" i="1"/>
  <c r="AD16" i="1" l="1"/>
  <c r="H3" i="1"/>
  <c r="I3" i="1"/>
  <c r="AJ15" i="1"/>
  <c r="AK16" i="1" s="1"/>
  <c r="AK17" i="1" s="1"/>
  <c r="AK18" i="1" s="1"/>
  <c r="AK19" i="1" s="1"/>
  <c r="J4" i="1" s="1"/>
  <c r="AE14" i="1"/>
  <c r="AE16" i="1" s="1"/>
  <c r="U10" i="1"/>
  <c r="AI30" i="1"/>
  <c r="AJ27" i="1"/>
  <c r="A23" i="1"/>
  <c r="B22" i="1"/>
  <c r="AI35" i="1"/>
  <c r="AJ35" i="1" s="1"/>
  <c r="AJ32" i="1"/>
  <c r="V11" i="1"/>
  <c r="D21" i="1"/>
  <c r="C21" i="1"/>
  <c r="AI28" i="1"/>
  <c r="AJ25" i="1"/>
  <c r="J3" i="1" l="1"/>
  <c r="J6" i="1"/>
  <c r="J7" i="1"/>
  <c r="J20" i="1"/>
  <c r="J19" i="1"/>
  <c r="J8" i="1"/>
  <c r="J13" i="1"/>
  <c r="J17" i="1"/>
  <c r="J16" i="1"/>
  <c r="J18" i="1"/>
  <c r="J12" i="1"/>
  <c r="J9" i="1"/>
  <c r="J14" i="1"/>
  <c r="J21" i="1"/>
  <c r="AK20" i="1"/>
  <c r="AK21" i="1" s="1"/>
  <c r="AK22" i="1" s="1"/>
  <c r="AK23" i="1" s="1"/>
  <c r="AK24" i="1" s="1"/>
  <c r="AK25" i="1" s="1"/>
  <c r="AK26" i="1" s="1"/>
  <c r="AK27" i="1" s="1"/>
  <c r="AK28" i="1" s="1"/>
  <c r="J11" i="1"/>
  <c r="J10" i="1"/>
  <c r="J5" i="1"/>
  <c r="J15" i="1"/>
  <c r="J22" i="1"/>
  <c r="P22" i="1" s="1"/>
  <c r="AD17" i="1"/>
  <c r="U11" i="1"/>
  <c r="AI31" i="1"/>
  <c r="AJ28" i="1"/>
  <c r="J23" i="1"/>
  <c r="B23" i="1"/>
  <c r="A24" i="1"/>
  <c r="D22" i="1"/>
  <c r="C22" i="1"/>
  <c r="V12" i="1"/>
  <c r="AJ30" i="1"/>
  <c r="AI33" i="1"/>
  <c r="AJ33" i="1" s="1"/>
  <c r="N22" i="1" l="1"/>
  <c r="M22" i="1"/>
  <c r="O22" i="1"/>
  <c r="P4" i="1"/>
  <c r="L4" i="1"/>
  <c r="K4" i="1"/>
  <c r="O4" i="1"/>
  <c r="U12" i="1"/>
  <c r="E5" i="1" s="1"/>
  <c r="M21" i="1"/>
  <c r="N21" i="1"/>
  <c r="P21" i="1"/>
  <c r="O21" i="1"/>
  <c r="P8" i="1"/>
  <c r="O8" i="1"/>
  <c r="L8" i="1"/>
  <c r="K8" i="1"/>
  <c r="O13" i="1"/>
  <c r="P13" i="1"/>
  <c r="K13" i="1"/>
  <c r="L13" i="1"/>
  <c r="M14" i="1"/>
  <c r="N14" i="1"/>
  <c r="L14" i="1"/>
  <c r="K14" i="1"/>
  <c r="O19" i="1"/>
  <c r="N19" i="1"/>
  <c r="M19" i="1"/>
  <c r="P19" i="1"/>
  <c r="P15" i="1"/>
  <c r="O15" i="1"/>
  <c r="M15" i="1"/>
  <c r="N15" i="1"/>
  <c r="L9" i="1"/>
  <c r="K9" i="1"/>
  <c r="P9" i="1"/>
  <c r="O9" i="1"/>
  <c r="P20" i="1"/>
  <c r="O20" i="1"/>
  <c r="N20" i="1"/>
  <c r="M20" i="1"/>
  <c r="O5" i="1"/>
  <c r="L5" i="1"/>
  <c r="P5" i="1"/>
  <c r="K5" i="1"/>
  <c r="O12" i="1"/>
  <c r="L12" i="1"/>
  <c r="K12" i="1"/>
  <c r="P12" i="1"/>
  <c r="L7" i="1"/>
  <c r="P7" i="1"/>
  <c r="O7" i="1"/>
  <c r="K7" i="1"/>
  <c r="P10" i="1"/>
  <c r="K10" i="1"/>
  <c r="O10" i="1"/>
  <c r="L10" i="1"/>
  <c r="P18" i="1"/>
  <c r="M18" i="1"/>
  <c r="O18" i="1"/>
  <c r="N18" i="1"/>
  <c r="O6" i="1"/>
  <c r="P6" i="1"/>
  <c r="L6" i="1"/>
  <c r="K6" i="1"/>
  <c r="K11" i="1"/>
  <c r="L11" i="1"/>
  <c r="O11" i="1"/>
  <c r="P11" i="1"/>
  <c r="P16" i="1"/>
  <c r="M16" i="1"/>
  <c r="O16" i="1"/>
  <c r="N16" i="1"/>
  <c r="K3" i="1"/>
  <c r="M3" i="1"/>
  <c r="P3" i="1"/>
  <c r="O3" i="1"/>
  <c r="L3" i="1"/>
  <c r="N3" i="1"/>
  <c r="O17" i="1"/>
  <c r="M17" i="1"/>
  <c r="N17" i="1"/>
  <c r="P17" i="1"/>
  <c r="AK29" i="1"/>
  <c r="AK30" i="1" s="1"/>
  <c r="AK31" i="1" s="1"/>
  <c r="C23" i="1"/>
  <c r="D23" i="1"/>
  <c r="V13" i="1"/>
  <c r="A25" i="1"/>
  <c r="E24" i="1"/>
  <c r="J24" i="1"/>
  <c r="B24" i="1"/>
  <c r="AJ31" i="1"/>
  <c r="AI34" i="1"/>
  <c r="AJ34" i="1" s="1"/>
  <c r="P23" i="1"/>
  <c r="O23" i="1"/>
  <c r="N23" i="1"/>
  <c r="M23" i="1"/>
  <c r="E8" i="1" l="1"/>
  <c r="E10" i="1"/>
  <c r="E7" i="1"/>
  <c r="E21" i="1"/>
  <c r="E4" i="1"/>
  <c r="F4" i="1" s="1"/>
  <c r="G4" i="1" s="1"/>
  <c r="I4" i="1" s="1"/>
  <c r="N4" i="1" s="1"/>
  <c r="E19" i="1"/>
  <c r="E13" i="1"/>
  <c r="E11" i="1"/>
  <c r="E12" i="1"/>
  <c r="E14" i="1"/>
  <c r="E18" i="1"/>
  <c r="E16" i="1"/>
  <c r="E20" i="1"/>
  <c r="E15" i="1"/>
  <c r="E23" i="1"/>
  <c r="E22" i="1"/>
  <c r="E17" i="1"/>
  <c r="E9" i="1"/>
  <c r="U13" i="1"/>
  <c r="E6" i="1"/>
  <c r="AK32" i="1"/>
  <c r="AK33" i="1" s="1"/>
  <c r="AK34" i="1" s="1"/>
  <c r="AK35" i="1" s="1"/>
  <c r="AK36" i="1" s="1"/>
  <c r="H4" i="1"/>
  <c r="M4" i="1" s="1"/>
  <c r="N24" i="1"/>
  <c r="M24" i="1"/>
  <c r="O24" i="1"/>
  <c r="P24" i="1"/>
  <c r="D24" i="1"/>
  <c r="C24" i="1"/>
  <c r="B25" i="1"/>
  <c r="A26" i="1"/>
  <c r="E25" i="1"/>
  <c r="J25" i="1"/>
  <c r="F5" i="1" l="1"/>
  <c r="G5" i="1" s="1"/>
  <c r="F6" i="1"/>
  <c r="F7" i="1" s="1"/>
  <c r="H5" i="1"/>
  <c r="M5" i="1" s="1"/>
  <c r="I5" i="1"/>
  <c r="N5" i="1" s="1"/>
  <c r="P25" i="1"/>
  <c r="O25" i="1"/>
  <c r="N25" i="1"/>
  <c r="M25" i="1"/>
  <c r="J26" i="1"/>
  <c r="B26" i="1"/>
  <c r="E26" i="1"/>
  <c r="A27" i="1"/>
  <c r="G6" i="1"/>
  <c r="D25" i="1"/>
  <c r="C25" i="1"/>
  <c r="G7" i="1" l="1"/>
  <c r="F8" i="1"/>
  <c r="H6" i="1"/>
  <c r="M6" i="1" s="1"/>
  <c r="I6" i="1"/>
  <c r="N6" i="1" s="1"/>
  <c r="A28" i="1"/>
  <c r="E28" i="1" s="1"/>
  <c r="E27" i="1"/>
  <c r="J27" i="1"/>
  <c r="B27" i="1"/>
  <c r="D26" i="1"/>
  <c r="C26" i="1"/>
  <c r="M26" i="1"/>
  <c r="P26" i="1"/>
  <c r="O26" i="1"/>
  <c r="N26" i="1"/>
  <c r="J28" i="1" l="1"/>
  <c r="B28" i="1"/>
  <c r="A29" i="1"/>
  <c r="F28" i="1"/>
  <c r="G28" i="1" s="1"/>
  <c r="D27" i="1"/>
  <c r="C27" i="1"/>
  <c r="G8" i="1"/>
  <c r="F9" i="1"/>
  <c r="O27" i="1"/>
  <c r="N27" i="1"/>
  <c r="M27" i="1"/>
  <c r="P27" i="1"/>
  <c r="I7" i="1"/>
  <c r="N7" i="1" s="1"/>
  <c r="H7" i="1"/>
  <c r="M7" i="1" s="1"/>
  <c r="A30" i="1" l="1"/>
  <c r="E29" i="1"/>
  <c r="J29" i="1"/>
  <c r="B29" i="1"/>
  <c r="C28" i="1"/>
  <c r="D28" i="1"/>
  <c r="G9" i="1"/>
  <c r="F10" i="1"/>
  <c r="K28" i="1"/>
  <c r="P28" i="1"/>
  <c r="O28" i="1"/>
  <c r="L28" i="1"/>
  <c r="H8" i="1"/>
  <c r="M8" i="1" s="1"/>
  <c r="I8" i="1"/>
  <c r="N8" i="1" s="1"/>
  <c r="P29" i="1" l="1"/>
  <c r="L29" i="1"/>
  <c r="K29" i="1"/>
  <c r="O29" i="1"/>
  <c r="I28" i="1"/>
  <c r="N28" i="1" s="1"/>
  <c r="H28" i="1"/>
  <c r="M28" i="1" s="1"/>
  <c r="H9" i="1"/>
  <c r="M9" i="1" s="1"/>
  <c r="I9" i="1"/>
  <c r="N9" i="1" s="1"/>
  <c r="B30" i="1"/>
  <c r="A31" i="1"/>
  <c r="J30" i="1"/>
  <c r="E30" i="1"/>
  <c r="D29" i="1"/>
  <c r="F29" i="1" s="1"/>
  <c r="G29" i="1" s="1"/>
  <c r="C29" i="1"/>
  <c r="G10" i="1"/>
  <c r="F11" i="1"/>
  <c r="C30" i="1" l="1"/>
  <c r="D30" i="1"/>
  <c r="F30" i="1" s="1"/>
  <c r="G30" i="1" s="1"/>
  <c r="K30" i="1"/>
  <c r="L30" i="1"/>
  <c r="O30" i="1"/>
  <c r="P30" i="1"/>
  <c r="A32" i="1"/>
  <c r="E31" i="1"/>
  <c r="B31" i="1"/>
  <c r="J31" i="1"/>
  <c r="G11" i="1"/>
  <c r="F12" i="1"/>
  <c r="H10" i="1"/>
  <c r="M10" i="1" s="1"/>
  <c r="I10" i="1"/>
  <c r="N10" i="1" s="1"/>
  <c r="I29" i="1"/>
  <c r="N29" i="1" s="1"/>
  <c r="H29" i="1"/>
  <c r="M29" i="1" s="1"/>
  <c r="H11" i="1" l="1"/>
  <c r="M11" i="1" s="1"/>
  <c r="I11" i="1"/>
  <c r="N11" i="1" s="1"/>
  <c r="D31" i="1"/>
  <c r="F31" i="1" s="1"/>
  <c r="G31" i="1" s="1"/>
  <c r="C31" i="1"/>
  <c r="G12" i="1"/>
  <c r="F13" i="1"/>
  <c r="L31" i="1"/>
  <c r="K31" i="1"/>
  <c r="P31" i="1"/>
  <c r="O31" i="1"/>
  <c r="A33" i="1"/>
  <c r="B32" i="1"/>
  <c r="J32" i="1"/>
  <c r="E32" i="1"/>
  <c r="I30" i="1"/>
  <c r="N30" i="1" s="1"/>
  <c r="H30" i="1"/>
  <c r="M30" i="1" s="1"/>
  <c r="J33" i="1" l="1"/>
  <c r="B33" i="1"/>
  <c r="A34" i="1"/>
  <c r="E33" i="1"/>
  <c r="C32" i="1"/>
  <c r="D32" i="1"/>
  <c r="F32" i="1" s="1"/>
  <c r="G32" i="1" s="1"/>
  <c r="H12" i="1"/>
  <c r="M12" i="1" s="1"/>
  <c r="I12" i="1"/>
  <c r="N12" i="1" s="1"/>
  <c r="H31" i="1"/>
  <c r="M31" i="1" s="1"/>
  <c r="I31" i="1"/>
  <c r="N31" i="1" s="1"/>
  <c r="P32" i="1"/>
  <c r="O32" i="1"/>
  <c r="L32" i="1"/>
  <c r="K32" i="1"/>
  <c r="G13" i="1"/>
  <c r="F14" i="1"/>
  <c r="I32" i="1" l="1"/>
  <c r="N32" i="1" s="1"/>
  <c r="H32" i="1"/>
  <c r="M32" i="1" s="1"/>
  <c r="A35" i="1"/>
  <c r="E34" i="1"/>
  <c r="J34" i="1"/>
  <c r="B34" i="1"/>
  <c r="G14" i="1"/>
  <c r="F15" i="1"/>
  <c r="D33" i="1"/>
  <c r="F33" i="1" s="1"/>
  <c r="G33" i="1" s="1"/>
  <c r="C33" i="1"/>
  <c r="H13" i="1"/>
  <c r="M13" i="1" s="1"/>
  <c r="I13" i="1"/>
  <c r="N13" i="1" s="1"/>
  <c r="L33" i="1"/>
  <c r="K33" i="1"/>
  <c r="O33" i="1"/>
  <c r="P33" i="1"/>
  <c r="O34" i="1" l="1"/>
  <c r="L34" i="1"/>
  <c r="P34" i="1"/>
  <c r="K34" i="1"/>
  <c r="G15" i="1"/>
  <c r="F16" i="1"/>
  <c r="J35" i="1"/>
  <c r="B35" i="1"/>
  <c r="E35" i="1"/>
  <c r="A36" i="1"/>
  <c r="D34" i="1"/>
  <c r="F34" i="1" s="1"/>
  <c r="G34" i="1" s="1"/>
  <c r="C34" i="1"/>
  <c r="H14" i="1"/>
  <c r="O14" i="1" s="1"/>
  <c r="I14" i="1"/>
  <c r="P14" i="1" s="1"/>
  <c r="I33" i="1"/>
  <c r="N33" i="1" s="1"/>
  <c r="H33" i="1"/>
  <c r="M33" i="1" s="1"/>
  <c r="H15" i="1" l="1"/>
  <c r="K15" i="1" s="1"/>
  <c r="I15" i="1"/>
  <c r="L15" i="1" s="1"/>
  <c r="I34" i="1"/>
  <c r="N34" i="1" s="1"/>
  <c r="H34" i="1"/>
  <c r="M34" i="1" s="1"/>
  <c r="E36" i="1"/>
  <c r="A37" i="1"/>
  <c r="J36" i="1"/>
  <c r="B36" i="1"/>
  <c r="D35" i="1"/>
  <c r="F35" i="1" s="1"/>
  <c r="G35" i="1" s="1"/>
  <c r="C35" i="1"/>
  <c r="P35" i="1"/>
  <c r="O35" i="1"/>
  <c r="L35" i="1"/>
  <c r="K35" i="1"/>
  <c r="G16" i="1"/>
  <c r="F17" i="1"/>
  <c r="J37" i="1" l="1"/>
  <c r="B37" i="1"/>
  <c r="A38" i="1"/>
  <c r="E37" i="1"/>
  <c r="L36" i="1"/>
  <c r="K36" i="1"/>
  <c r="O36" i="1"/>
  <c r="P36" i="1"/>
  <c r="I35" i="1"/>
  <c r="N35" i="1" s="1"/>
  <c r="H35" i="1"/>
  <c r="M35" i="1" s="1"/>
  <c r="G17" i="1"/>
  <c r="F18" i="1"/>
  <c r="I16" i="1"/>
  <c r="L16" i="1" s="1"/>
  <c r="H16" i="1"/>
  <c r="K16" i="1" s="1"/>
  <c r="D36" i="1"/>
  <c r="F36" i="1" s="1"/>
  <c r="G36" i="1" s="1"/>
  <c r="C36" i="1"/>
  <c r="G18" i="1" l="1"/>
  <c r="F19" i="1"/>
  <c r="I17" i="1"/>
  <c r="L17" i="1" s="1"/>
  <c r="H17" i="1"/>
  <c r="K17" i="1" s="1"/>
  <c r="I36" i="1"/>
  <c r="N36" i="1" s="1"/>
  <c r="H36" i="1"/>
  <c r="M36" i="1" s="1"/>
  <c r="J38" i="1"/>
  <c r="B38" i="1"/>
  <c r="A39" i="1"/>
  <c r="E38" i="1"/>
  <c r="C37" i="1"/>
  <c r="D37" i="1"/>
  <c r="F37" i="1" s="1"/>
  <c r="G37" i="1" s="1"/>
  <c r="K37" i="1"/>
  <c r="P37" i="1"/>
  <c r="L37" i="1"/>
  <c r="O37" i="1"/>
  <c r="G19" i="1" l="1"/>
  <c r="F20" i="1"/>
  <c r="K38" i="1"/>
  <c r="P38" i="1"/>
  <c r="L38" i="1"/>
  <c r="O38" i="1"/>
  <c r="I37" i="1"/>
  <c r="N37" i="1" s="1"/>
  <c r="H37" i="1"/>
  <c r="M37" i="1" s="1"/>
  <c r="J39" i="1"/>
  <c r="B39" i="1"/>
  <c r="A40" i="1"/>
  <c r="E39" i="1"/>
  <c r="C38" i="1"/>
  <c r="D38" i="1"/>
  <c r="F38" i="1" s="1"/>
  <c r="G38" i="1" s="1"/>
  <c r="H18" i="1"/>
  <c r="K18" i="1" s="1"/>
  <c r="I18" i="1"/>
  <c r="L18" i="1" s="1"/>
  <c r="I38" i="1" l="1"/>
  <c r="N38" i="1" s="1"/>
  <c r="H38" i="1"/>
  <c r="M38" i="1" s="1"/>
  <c r="J40" i="1"/>
  <c r="B40" i="1"/>
  <c r="A41" i="1"/>
  <c r="E40" i="1"/>
  <c r="G20" i="1"/>
  <c r="F21" i="1"/>
  <c r="K39" i="1"/>
  <c r="P39" i="1"/>
  <c r="O39" i="1"/>
  <c r="L39" i="1"/>
  <c r="H19" i="1"/>
  <c r="K19" i="1" s="1"/>
  <c r="I19" i="1"/>
  <c r="L19" i="1" s="1"/>
  <c r="C39" i="1"/>
  <c r="D39" i="1"/>
  <c r="F39" i="1" s="1"/>
  <c r="G39" i="1" s="1"/>
  <c r="H20" i="1" l="1"/>
  <c r="K20" i="1" s="1"/>
  <c r="I20" i="1"/>
  <c r="L20" i="1" s="1"/>
  <c r="G21" i="1"/>
  <c r="F22" i="1"/>
  <c r="P40" i="1"/>
  <c r="M40" i="1"/>
  <c r="O40" i="1"/>
  <c r="N40" i="1"/>
  <c r="C40" i="1"/>
  <c r="D40" i="1"/>
  <c r="F40" i="1" s="1"/>
  <c r="G40" i="1" s="1"/>
  <c r="J41" i="1"/>
  <c r="B41" i="1"/>
  <c r="A42" i="1"/>
  <c r="E41" i="1"/>
  <c r="I39" i="1"/>
  <c r="N39" i="1" s="1"/>
  <c r="H39" i="1"/>
  <c r="M39" i="1" s="1"/>
  <c r="G22" i="1" l="1"/>
  <c r="F23" i="1"/>
  <c r="C41" i="1"/>
  <c r="D41" i="1"/>
  <c r="F41" i="1" s="1"/>
  <c r="G41" i="1" s="1"/>
  <c r="H21" i="1"/>
  <c r="K21" i="1" s="1"/>
  <c r="I21" i="1"/>
  <c r="L21" i="1" s="1"/>
  <c r="I40" i="1"/>
  <c r="L40" i="1" s="1"/>
  <c r="H40" i="1"/>
  <c r="K40" i="1" s="1"/>
  <c r="J42" i="1"/>
  <c r="B42" i="1"/>
  <c r="A43" i="1"/>
  <c r="E42" i="1"/>
  <c r="P41" i="1"/>
  <c r="O41" i="1"/>
  <c r="N41" i="1"/>
  <c r="M41" i="1"/>
  <c r="J43" i="1" l="1"/>
  <c r="B43" i="1"/>
  <c r="A44" i="1"/>
  <c r="E43" i="1"/>
  <c r="I41" i="1"/>
  <c r="L41" i="1" s="1"/>
  <c r="H41" i="1"/>
  <c r="K41" i="1" s="1"/>
  <c r="C42" i="1"/>
  <c r="D42" i="1"/>
  <c r="F42" i="1" s="1"/>
  <c r="G42" i="1" s="1"/>
  <c r="G23" i="1"/>
  <c r="F24" i="1"/>
  <c r="P42" i="1"/>
  <c r="O42" i="1"/>
  <c r="N42" i="1"/>
  <c r="M42" i="1"/>
  <c r="H22" i="1"/>
  <c r="K22" i="1" s="1"/>
  <c r="I22" i="1"/>
  <c r="L22" i="1" s="1"/>
  <c r="I42" i="1" l="1"/>
  <c r="L42" i="1" s="1"/>
  <c r="H42" i="1"/>
  <c r="K42" i="1" s="1"/>
  <c r="J44" i="1"/>
  <c r="B44" i="1"/>
  <c r="A45" i="1"/>
  <c r="E44" i="1"/>
  <c r="G24" i="1"/>
  <c r="F25" i="1"/>
  <c r="C43" i="1"/>
  <c r="D43" i="1"/>
  <c r="F43" i="1" s="1"/>
  <c r="G43" i="1" s="1"/>
  <c r="P43" i="1"/>
  <c r="O43" i="1"/>
  <c r="N43" i="1"/>
  <c r="M43" i="1"/>
  <c r="I23" i="1"/>
  <c r="L23" i="1" s="1"/>
  <c r="H23" i="1"/>
  <c r="K23" i="1" s="1"/>
  <c r="C44" i="1" l="1"/>
  <c r="D44" i="1"/>
  <c r="F44" i="1" s="1"/>
  <c r="G44" i="1" s="1"/>
  <c r="P44" i="1"/>
  <c r="O44" i="1"/>
  <c r="N44" i="1"/>
  <c r="M44" i="1"/>
  <c r="I24" i="1"/>
  <c r="L24" i="1" s="1"/>
  <c r="H24" i="1"/>
  <c r="K24" i="1" s="1"/>
  <c r="J45" i="1"/>
  <c r="B45" i="1"/>
  <c r="A46" i="1"/>
  <c r="E45" i="1"/>
  <c r="I43" i="1"/>
  <c r="L43" i="1" s="1"/>
  <c r="H43" i="1"/>
  <c r="K43" i="1" s="1"/>
  <c r="G25" i="1"/>
  <c r="F26" i="1"/>
  <c r="J46" i="1" l="1"/>
  <c r="B46" i="1"/>
  <c r="A47" i="1"/>
  <c r="E46" i="1"/>
  <c r="C45" i="1"/>
  <c r="D45" i="1"/>
  <c r="F45" i="1" s="1"/>
  <c r="G45" i="1" s="1"/>
  <c r="P45" i="1"/>
  <c r="O45" i="1"/>
  <c r="N45" i="1"/>
  <c r="M45" i="1"/>
  <c r="I25" i="1"/>
  <c r="L25" i="1" s="1"/>
  <c r="H25" i="1"/>
  <c r="K25" i="1" s="1"/>
  <c r="G26" i="1"/>
  <c r="F27" i="1"/>
  <c r="G27" i="1" s="1"/>
  <c r="I44" i="1"/>
  <c r="L44" i="1" s="1"/>
  <c r="H44" i="1"/>
  <c r="K44" i="1" s="1"/>
  <c r="I26" i="1" l="1"/>
  <c r="L26" i="1" s="1"/>
  <c r="H26" i="1"/>
  <c r="K26" i="1" s="1"/>
  <c r="I45" i="1"/>
  <c r="L45" i="1" s="1"/>
  <c r="H45" i="1"/>
  <c r="K45" i="1" s="1"/>
  <c r="J47" i="1"/>
  <c r="B47" i="1"/>
  <c r="A48" i="1"/>
  <c r="E47" i="1"/>
  <c r="C46" i="1"/>
  <c r="D46" i="1"/>
  <c r="F46" i="1" s="1"/>
  <c r="G46" i="1" s="1"/>
  <c r="P46" i="1"/>
  <c r="O46" i="1"/>
  <c r="N46" i="1"/>
  <c r="M46" i="1"/>
  <c r="I27" i="1"/>
  <c r="L27" i="1" s="1"/>
  <c r="H27" i="1"/>
  <c r="K27" i="1" s="1"/>
  <c r="P47" i="1" l="1"/>
  <c r="O47" i="1"/>
  <c r="N47" i="1"/>
  <c r="M47" i="1"/>
  <c r="C47" i="1"/>
  <c r="D47" i="1"/>
  <c r="F47" i="1" s="1"/>
  <c r="G47" i="1" s="1"/>
  <c r="J48" i="1"/>
  <c r="B48" i="1"/>
  <c r="A49" i="1"/>
  <c r="E48" i="1"/>
  <c r="I46" i="1"/>
  <c r="L46" i="1" s="1"/>
  <c r="H46" i="1"/>
  <c r="K46" i="1" s="1"/>
  <c r="I47" i="1" l="1"/>
  <c r="L47" i="1" s="1"/>
  <c r="H47" i="1"/>
  <c r="K47" i="1" s="1"/>
  <c r="F48" i="1"/>
  <c r="G48" i="1" s="1"/>
  <c r="J49" i="1"/>
  <c r="B49" i="1"/>
  <c r="A50" i="1"/>
  <c r="E49" i="1"/>
  <c r="C48" i="1"/>
  <c r="D48" i="1"/>
  <c r="P48" i="1"/>
  <c r="O48" i="1"/>
  <c r="N48" i="1"/>
  <c r="M48" i="1"/>
  <c r="I48" i="1" l="1"/>
  <c r="L48" i="1" s="1"/>
  <c r="H48" i="1"/>
  <c r="K48" i="1" s="1"/>
  <c r="C49" i="1"/>
  <c r="D49" i="1"/>
  <c r="F49" i="1" s="1"/>
  <c r="G49" i="1" s="1"/>
  <c r="J50" i="1"/>
  <c r="B50" i="1"/>
  <c r="A51" i="1"/>
  <c r="E50" i="1"/>
  <c r="P49" i="1"/>
  <c r="O49" i="1"/>
  <c r="N49" i="1"/>
  <c r="M49" i="1"/>
  <c r="P50" i="1" l="1"/>
  <c r="O50" i="1"/>
  <c r="N50" i="1"/>
  <c r="M50" i="1"/>
  <c r="I49" i="1"/>
  <c r="L49" i="1" s="1"/>
  <c r="H49" i="1"/>
  <c r="K49" i="1" s="1"/>
  <c r="J51" i="1"/>
  <c r="B51" i="1"/>
  <c r="A52" i="1"/>
  <c r="E51" i="1"/>
  <c r="C50" i="1"/>
  <c r="D50" i="1"/>
  <c r="F50" i="1" s="1"/>
  <c r="G50" i="1" s="1"/>
  <c r="I50" i="1" l="1"/>
  <c r="L50" i="1" s="1"/>
  <c r="H50" i="1"/>
  <c r="K50" i="1" s="1"/>
  <c r="J52" i="1"/>
  <c r="B52" i="1"/>
  <c r="A53" i="1"/>
  <c r="E52" i="1"/>
  <c r="C51" i="1"/>
  <c r="D51" i="1"/>
  <c r="F51" i="1" s="1"/>
  <c r="G51" i="1" s="1"/>
  <c r="P51" i="1"/>
  <c r="O51" i="1"/>
  <c r="N51" i="1"/>
  <c r="M51" i="1"/>
  <c r="I51" i="1" l="1"/>
  <c r="L51" i="1" s="1"/>
  <c r="H51" i="1"/>
  <c r="K51" i="1" s="1"/>
  <c r="J53" i="1"/>
  <c r="B53" i="1"/>
  <c r="A54" i="1"/>
  <c r="E53" i="1"/>
  <c r="C52" i="1"/>
  <c r="D52" i="1"/>
  <c r="F52" i="1" s="1"/>
  <c r="G52" i="1" s="1"/>
  <c r="P52" i="1"/>
  <c r="O52" i="1"/>
  <c r="N52" i="1"/>
  <c r="M52" i="1"/>
  <c r="C53" i="1" l="1"/>
  <c r="D53" i="1"/>
  <c r="F53" i="1" s="1"/>
  <c r="G53" i="1" s="1"/>
  <c r="P53" i="1"/>
  <c r="O53" i="1"/>
  <c r="N53" i="1"/>
  <c r="M53" i="1"/>
  <c r="I52" i="1"/>
  <c r="L52" i="1" s="1"/>
  <c r="H52" i="1"/>
  <c r="K52" i="1" s="1"/>
  <c r="J54" i="1"/>
  <c r="B54" i="1"/>
  <c r="A55" i="1"/>
  <c r="E54" i="1"/>
  <c r="C54" i="1" l="1"/>
  <c r="D54" i="1"/>
  <c r="F54" i="1" s="1"/>
  <c r="G54" i="1" s="1"/>
  <c r="J55" i="1"/>
  <c r="B55" i="1"/>
  <c r="A56" i="1"/>
  <c r="E55" i="1"/>
  <c r="F55" i="1" s="1"/>
  <c r="G55" i="1" s="1"/>
  <c r="P54" i="1"/>
  <c r="O54" i="1"/>
  <c r="N54" i="1"/>
  <c r="M54" i="1"/>
  <c r="I53" i="1"/>
  <c r="L53" i="1" s="1"/>
  <c r="H53" i="1"/>
  <c r="K53" i="1" s="1"/>
  <c r="C55" i="1" l="1"/>
  <c r="D55" i="1"/>
  <c r="J56" i="1"/>
  <c r="B56" i="1"/>
  <c r="A57" i="1"/>
  <c r="E56" i="1"/>
  <c r="K55" i="1"/>
  <c r="P55" i="1"/>
  <c r="O55" i="1"/>
  <c r="L55" i="1"/>
  <c r="I54" i="1"/>
  <c r="L54" i="1" s="1"/>
  <c r="H54" i="1"/>
  <c r="K54" i="1" s="1"/>
  <c r="C56" i="1" l="1"/>
  <c r="D56" i="1"/>
  <c r="F56" i="1" s="1"/>
  <c r="G56" i="1" s="1"/>
  <c r="K56" i="1"/>
  <c r="P56" i="1"/>
  <c r="O56" i="1"/>
  <c r="L56" i="1"/>
  <c r="J57" i="1"/>
  <c r="B57" i="1"/>
  <c r="A58" i="1"/>
  <c r="E57" i="1"/>
  <c r="I55" i="1"/>
  <c r="N55" i="1" s="1"/>
  <c r="H55" i="1"/>
  <c r="M55" i="1" s="1"/>
  <c r="J58" i="1" l="1"/>
  <c r="B58" i="1"/>
  <c r="A59" i="1"/>
  <c r="E58" i="1"/>
  <c r="C57" i="1"/>
  <c r="D57" i="1"/>
  <c r="F57" i="1" s="1"/>
  <c r="G57" i="1" s="1"/>
  <c r="K57" i="1"/>
  <c r="P57" i="1"/>
  <c r="O57" i="1"/>
  <c r="L57" i="1"/>
  <c r="I56" i="1"/>
  <c r="N56" i="1" s="1"/>
  <c r="H56" i="1"/>
  <c r="M56" i="1" s="1"/>
  <c r="I57" i="1" l="1"/>
  <c r="N57" i="1" s="1"/>
  <c r="H57" i="1"/>
  <c r="M57" i="1" s="1"/>
  <c r="F58" i="1"/>
  <c r="G58" i="1" s="1"/>
  <c r="J59" i="1"/>
  <c r="B59" i="1"/>
  <c r="A60" i="1"/>
  <c r="E59" i="1"/>
  <c r="C58" i="1"/>
  <c r="D58" i="1"/>
  <c r="K58" i="1"/>
  <c r="P58" i="1"/>
  <c r="O58" i="1"/>
  <c r="L58" i="1"/>
  <c r="J60" i="1" l="1"/>
  <c r="B60" i="1"/>
  <c r="A61" i="1"/>
  <c r="E60" i="1"/>
  <c r="I58" i="1"/>
  <c r="N58" i="1" s="1"/>
  <c r="H58" i="1"/>
  <c r="M58" i="1" s="1"/>
  <c r="C59" i="1"/>
  <c r="D59" i="1"/>
  <c r="F59" i="1" s="1"/>
  <c r="G59" i="1" s="1"/>
  <c r="K59" i="1"/>
  <c r="P59" i="1"/>
  <c r="O59" i="1"/>
  <c r="L59" i="1"/>
  <c r="C60" i="1" l="1"/>
  <c r="D60" i="1"/>
  <c r="I59" i="1"/>
  <c r="N59" i="1" s="1"/>
  <c r="H59" i="1"/>
  <c r="M59" i="1" s="1"/>
  <c r="F60" i="1"/>
  <c r="G60" i="1" s="1"/>
  <c r="J61" i="1"/>
  <c r="B61" i="1"/>
  <c r="A62" i="1"/>
  <c r="E61" i="1"/>
  <c r="K60" i="1"/>
  <c r="P60" i="1"/>
  <c r="O60" i="1"/>
  <c r="L60" i="1"/>
  <c r="C61" i="1" l="1"/>
  <c r="D61" i="1"/>
  <c r="F61" i="1" s="1"/>
  <c r="G61" i="1" s="1"/>
  <c r="J62" i="1"/>
  <c r="B62" i="1"/>
  <c r="A63" i="1"/>
  <c r="E62" i="1"/>
  <c r="K61" i="1"/>
  <c r="P61" i="1"/>
  <c r="O61" i="1"/>
  <c r="L61" i="1"/>
  <c r="I60" i="1"/>
  <c r="N60" i="1" s="1"/>
  <c r="H60" i="1"/>
  <c r="M60" i="1" s="1"/>
  <c r="C62" i="1" l="1"/>
  <c r="D62" i="1"/>
  <c r="F62" i="1" s="1"/>
  <c r="G62" i="1" s="1"/>
  <c r="J63" i="1"/>
  <c r="B63" i="1"/>
  <c r="A64" i="1"/>
  <c r="E63" i="1"/>
  <c r="K62" i="1"/>
  <c r="P62" i="1"/>
  <c r="O62" i="1"/>
  <c r="L62" i="1"/>
  <c r="I61" i="1"/>
  <c r="N61" i="1" s="1"/>
  <c r="H61" i="1"/>
  <c r="M61" i="1" s="1"/>
  <c r="J64" i="1" l="1"/>
  <c r="B64" i="1"/>
  <c r="A65" i="1"/>
  <c r="E64" i="1"/>
  <c r="C63" i="1"/>
  <c r="D63" i="1"/>
  <c r="F63" i="1" s="1"/>
  <c r="G63" i="1" s="1"/>
  <c r="K63" i="1"/>
  <c r="P63" i="1"/>
  <c r="O63" i="1"/>
  <c r="L63" i="1"/>
  <c r="I62" i="1"/>
  <c r="N62" i="1" s="1"/>
  <c r="H62" i="1"/>
  <c r="M62" i="1" s="1"/>
  <c r="I63" i="1" l="1"/>
  <c r="N63" i="1" s="1"/>
  <c r="H63" i="1"/>
  <c r="M63" i="1" s="1"/>
  <c r="C64" i="1"/>
  <c r="D64" i="1"/>
  <c r="F64" i="1" s="1"/>
  <c r="G64" i="1" s="1"/>
  <c r="J65" i="1"/>
  <c r="B65" i="1"/>
  <c r="A66" i="1"/>
  <c r="E65" i="1"/>
  <c r="K64" i="1"/>
  <c r="P64" i="1"/>
  <c r="O64" i="1"/>
  <c r="L64" i="1"/>
  <c r="J66" i="1" l="1"/>
  <c r="B66" i="1"/>
  <c r="A67" i="1"/>
  <c r="E66" i="1"/>
  <c r="I64" i="1"/>
  <c r="N64" i="1" s="1"/>
  <c r="H64" i="1"/>
  <c r="M64" i="1" s="1"/>
  <c r="C65" i="1"/>
  <c r="D65" i="1"/>
  <c r="F65" i="1" s="1"/>
  <c r="G65" i="1" s="1"/>
  <c r="K65" i="1"/>
  <c r="P65" i="1"/>
  <c r="O65" i="1"/>
  <c r="L65" i="1"/>
  <c r="I65" i="1" l="1"/>
  <c r="N65" i="1" s="1"/>
  <c r="H65" i="1"/>
  <c r="M65" i="1" s="1"/>
  <c r="J67" i="1"/>
  <c r="B67" i="1"/>
  <c r="A68" i="1"/>
  <c r="E67" i="1"/>
  <c r="C66" i="1"/>
  <c r="D66" i="1"/>
  <c r="F66" i="1" s="1"/>
  <c r="G66" i="1" s="1"/>
  <c r="K66" i="1"/>
  <c r="P66" i="1"/>
  <c r="O66" i="1"/>
  <c r="L66" i="1"/>
  <c r="I66" i="1" l="1"/>
  <c r="N66" i="1" s="1"/>
  <c r="H66" i="1"/>
  <c r="M66" i="1" s="1"/>
  <c r="C67" i="1"/>
  <c r="D67" i="1"/>
  <c r="F67" i="1" s="1"/>
  <c r="G67" i="1" s="1"/>
  <c r="J68" i="1"/>
  <c r="B68" i="1"/>
  <c r="A69" i="1"/>
  <c r="E68" i="1"/>
  <c r="K67" i="1"/>
  <c r="P67" i="1"/>
  <c r="O67" i="1"/>
  <c r="L67" i="1"/>
  <c r="K68" i="1" l="1"/>
  <c r="P68" i="1"/>
  <c r="O68" i="1"/>
  <c r="L68" i="1"/>
  <c r="J69" i="1"/>
  <c r="B69" i="1"/>
  <c r="A70" i="1"/>
  <c r="E69" i="1"/>
  <c r="I67" i="1"/>
  <c r="N67" i="1" s="1"/>
  <c r="H67" i="1"/>
  <c r="M67" i="1" s="1"/>
  <c r="C68" i="1"/>
  <c r="D68" i="1"/>
  <c r="F68" i="1" s="1"/>
  <c r="G68" i="1" s="1"/>
  <c r="P69" i="1" l="1"/>
  <c r="O69" i="1"/>
  <c r="N69" i="1"/>
  <c r="M69" i="1"/>
  <c r="C69" i="1"/>
  <c r="D69" i="1"/>
  <c r="F69" i="1" s="1"/>
  <c r="G69" i="1" s="1"/>
  <c r="I68" i="1"/>
  <c r="N68" i="1" s="1"/>
  <c r="H68" i="1"/>
  <c r="M68" i="1" s="1"/>
  <c r="J70" i="1"/>
  <c r="B70" i="1"/>
  <c r="A71" i="1"/>
  <c r="E70" i="1"/>
  <c r="P70" i="1" l="1"/>
  <c r="O70" i="1"/>
  <c r="N70" i="1"/>
  <c r="M70" i="1"/>
  <c r="I69" i="1"/>
  <c r="L69" i="1" s="1"/>
  <c r="H69" i="1"/>
  <c r="K69" i="1" s="1"/>
  <c r="J71" i="1"/>
  <c r="B71" i="1"/>
  <c r="A72" i="1"/>
  <c r="E71" i="1"/>
  <c r="C70" i="1"/>
  <c r="D70" i="1"/>
  <c r="F70" i="1" s="1"/>
  <c r="G70" i="1" s="1"/>
  <c r="I70" i="1" l="1"/>
  <c r="L70" i="1" s="1"/>
  <c r="H70" i="1"/>
  <c r="K70" i="1" s="1"/>
  <c r="J72" i="1"/>
  <c r="B72" i="1"/>
  <c r="A73" i="1"/>
  <c r="E72" i="1"/>
  <c r="C71" i="1"/>
  <c r="D71" i="1"/>
  <c r="F71" i="1" s="1"/>
  <c r="G71" i="1" s="1"/>
  <c r="P71" i="1"/>
  <c r="O71" i="1"/>
  <c r="N71" i="1"/>
  <c r="M71" i="1"/>
  <c r="I71" i="1" l="1"/>
  <c r="L71" i="1" s="1"/>
  <c r="H71" i="1"/>
  <c r="K71" i="1" s="1"/>
  <c r="P72" i="1"/>
  <c r="O72" i="1"/>
  <c r="N72" i="1"/>
  <c r="M72" i="1"/>
  <c r="J73" i="1"/>
  <c r="B73" i="1"/>
  <c r="A74" i="1"/>
  <c r="E73" i="1"/>
  <c r="C72" i="1"/>
  <c r="D72" i="1"/>
  <c r="F72" i="1" s="1"/>
  <c r="G72" i="1" s="1"/>
  <c r="I72" i="1" l="1"/>
  <c r="L72" i="1" s="1"/>
  <c r="H72" i="1"/>
  <c r="K72" i="1" s="1"/>
  <c r="J74" i="1"/>
  <c r="B74" i="1"/>
  <c r="A75" i="1"/>
  <c r="E74" i="1"/>
  <c r="C73" i="1"/>
  <c r="D73" i="1"/>
  <c r="F73" i="1" s="1"/>
  <c r="G73" i="1" s="1"/>
  <c r="P73" i="1"/>
  <c r="O73" i="1"/>
  <c r="N73" i="1"/>
  <c r="M73" i="1"/>
  <c r="I73" i="1" l="1"/>
  <c r="L73" i="1" s="1"/>
  <c r="H73" i="1"/>
  <c r="K73" i="1" s="1"/>
  <c r="J75" i="1"/>
  <c r="B75" i="1"/>
  <c r="A76" i="1"/>
  <c r="E75" i="1"/>
  <c r="C74" i="1"/>
  <c r="D74" i="1"/>
  <c r="F74" i="1" s="1"/>
  <c r="G74" i="1" s="1"/>
  <c r="P74" i="1"/>
  <c r="O74" i="1"/>
  <c r="N74" i="1"/>
  <c r="M74" i="1"/>
  <c r="I74" i="1" l="1"/>
  <c r="L74" i="1" s="1"/>
  <c r="H74" i="1"/>
  <c r="K74" i="1" s="1"/>
  <c r="C75" i="1"/>
  <c r="D75" i="1"/>
  <c r="F75" i="1" s="1"/>
  <c r="G75" i="1" s="1"/>
  <c r="J76" i="1"/>
  <c r="B76" i="1"/>
  <c r="A77" i="1"/>
  <c r="E76" i="1"/>
  <c r="P75" i="1"/>
  <c r="O75" i="1"/>
  <c r="N75" i="1"/>
  <c r="M75" i="1"/>
  <c r="C76" i="1" l="1"/>
  <c r="D76" i="1"/>
  <c r="J77" i="1"/>
  <c r="B77" i="1"/>
  <c r="A78" i="1"/>
  <c r="E77" i="1"/>
  <c r="P76" i="1"/>
  <c r="O76" i="1"/>
  <c r="N76" i="1"/>
  <c r="M76" i="1"/>
  <c r="I75" i="1"/>
  <c r="L75" i="1" s="1"/>
  <c r="H75" i="1"/>
  <c r="K75" i="1" s="1"/>
  <c r="F76" i="1"/>
  <c r="G76" i="1" s="1"/>
  <c r="C77" i="1" l="1"/>
  <c r="D77" i="1"/>
  <c r="F77" i="1" s="1"/>
  <c r="G77" i="1" s="1"/>
  <c r="B78" i="1"/>
  <c r="J78" i="1"/>
  <c r="A79" i="1"/>
  <c r="E78" i="1"/>
  <c r="P77" i="1"/>
  <c r="O77" i="1"/>
  <c r="N77" i="1"/>
  <c r="M77" i="1"/>
  <c r="I76" i="1"/>
  <c r="L76" i="1" s="1"/>
  <c r="H76" i="1"/>
  <c r="K76" i="1" s="1"/>
  <c r="M78" i="1" l="1"/>
  <c r="P78" i="1"/>
  <c r="O78" i="1"/>
  <c r="N78" i="1"/>
  <c r="I77" i="1"/>
  <c r="L77" i="1" s="1"/>
  <c r="H77" i="1"/>
  <c r="K77" i="1" s="1"/>
  <c r="E79" i="1"/>
  <c r="B79" i="1"/>
  <c r="J79" i="1"/>
  <c r="A80" i="1"/>
  <c r="D78" i="1"/>
  <c r="F78" i="1" s="1"/>
  <c r="G78" i="1" s="1"/>
  <c r="C78" i="1"/>
  <c r="A81" i="1" l="1"/>
  <c r="E80" i="1"/>
  <c r="B80" i="1"/>
  <c r="J80" i="1"/>
  <c r="D79" i="1"/>
  <c r="F79" i="1" s="1"/>
  <c r="G79" i="1" s="1"/>
  <c r="C79" i="1"/>
  <c r="I78" i="1"/>
  <c r="L78" i="1" s="1"/>
  <c r="H78" i="1"/>
  <c r="K78" i="1" s="1"/>
  <c r="O79" i="1"/>
  <c r="N79" i="1"/>
  <c r="M79" i="1"/>
  <c r="P79" i="1"/>
  <c r="I79" i="1" l="1"/>
  <c r="L79" i="1" s="1"/>
  <c r="H79" i="1"/>
  <c r="K79" i="1" s="1"/>
  <c r="P80" i="1"/>
  <c r="O80" i="1"/>
  <c r="N80" i="1"/>
  <c r="M80" i="1"/>
  <c r="D80" i="1"/>
  <c r="F80" i="1" s="1"/>
  <c r="G80" i="1" s="1"/>
  <c r="C80" i="1"/>
  <c r="J81" i="1"/>
  <c r="A82" i="1"/>
  <c r="E81" i="1"/>
  <c r="B81" i="1"/>
  <c r="D81" i="1" l="1"/>
  <c r="C81" i="1"/>
  <c r="H80" i="1"/>
  <c r="K80" i="1" s="1"/>
  <c r="I80" i="1"/>
  <c r="L80" i="1" s="1"/>
  <c r="P81" i="1"/>
  <c r="O81" i="1"/>
  <c r="N81" i="1"/>
  <c r="M81" i="1"/>
  <c r="F81" i="1"/>
  <c r="G81" i="1" s="1"/>
  <c r="B82" i="1"/>
  <c r="J82" i="1"/>
  <c r="A83" i="1"/>
  <c r="E82" i="1"/>
  <c r="E83" i="1" l="1"/>
  <c r="B83" i="1"/>
  <c r="J83" i="1"/>
  <c r="A84" i="1"/>
  <c r="D82" i="1"/>
  <c r="F82" i="1" s="1"/>
  <c r="G82" i="1" s="1"/>
  <c r="C82" i="1"/>
  <c r="I81" i="1"/>
  <c r="L81" i="1" s="1"/>
  <c r="H81" i="1"/>
  <c r="K81" i="1" s="1"/>
  <c r="M82" i="1"/>
  <c r="P82" i="1"/>
  <c r="O82" i="1"/>
  <c r="N82" i="1"/>
  <c r="I82" i="1" l="1"/>
  <c r="L82" i="1" s="1"/>
  <c r="H82" i="1"/>
  <c r="K82" i="1" s="1"/>
  <c r="O83" i="1"/>
  <c r="N83" i="1"/>
  <c r="M83" i="1"/>
  <c r="P83" i="1"/>
  <c r="D83" i="1"/>
  <c r="F83" i="1" s="1"/>
  <c r="G83" i="1" s="1"/>
  <c r="C83" i="1"/>
  <c r="A85" i="1"/>
  <c r="E84" i="1"/>
  <c r="B84" i="1"/>
  <c r="J84" i="1"/>
  <c r="P84" i="1" l="1"/>
  <c r="O84" i="1"/>
  <c r="N84" i="1"/>
  <c r="M84" i="1"/>
  <c r="D84" i="1"/>
  <c r="F84" i="1" s="1"/>
  <c r="G84" i="1" s="1"/>
  <c r="C84" i="1"/>
  <c r="J85" i="1"/>
  <c r="A86" i="1"/>
  <c r="E85" i="1"/>
  <c r="F85" i="1" s="1"/>
  <c r="G85" i="1" s="1"/>
  <c r="B85" i="1"/>
  <c r="I83" i="1"/>
  <c r="L83" i="1" s="1"/>
  <c r="H83" i="1"/>
  <c r="K83" i="1" s="1"/>
  <c r="H84" i="1" l="1"/>
  <c r="K84" i="1" s="1"/>
  <c r="I84" i="1"/>
  <c r="L84" i="1" s="1"/>
  <c r="B86" i="1"/>
  <c r="J86" i="1"/>
  <c r="A87" i="1"/>
  <c r="E86" i="1"/>
  <c r="D85" i="1"/>
  <c r="C85" i="1"/>
  <c r="L85" i="1"/>
  <c r="P85" i="1"/>
  <c r="O85" i="1"/>
  <c r="K85" i="1"/>
  <c r="E87" i="1" l="1"/>
  <c r="B87" i="1"/>
  <c r="J87" i="1"/>
  <c r="A88" i="1"/>
  <c r="I85" i="1"/>
  <c r="N85" i="1" s="1"/>
  <c r="H85" i="1"/>
  <c r="M85" i="1" s="1"/>
  <c r="L86" i="1"/>
  <c r="K86" i="1"/>
  <c r="P86" i="1"/>
  <c r="O86" i="1"/>
  <c r="D86" i="1"/>
  <c r="F86" i="1" s="1"/>
  <c r="G86" i="1" s="1"/>
  <c r="C86" i="1"/>
  <c r="I86" i="1" l="1"/>
  <c r="N86" i="1" s="1"/>
  <c r="H86" i="1"/>
  <c r="M86" i="1" s="1"/>
  <c r="A89" i="1"/>
  <c r="E88" i="1"/>
  <c r="B88" i="1"/>
  <c r="J88" i="1"/>
  <c r="L87" i="1"/>
  <c r="O87" i="1"/>
  <c r="K87" i="1"/>
  <c r="P87" i="1"/>
  <c r="D87" i="1"/>
  <c r="F87" i="1" s="1"/>
  <c r="G87" i="1" s="1"/>
  <c r="C87" i="1"/>
  <c r="I87" i="1" l="1"/>
  <c r="N87" i="1" s="1"/>
  <c r="H87" i="1"/>
  <c r="M87" i="1" s="1"/>
  <c r="D88" i="1"/>
  <c r="F88" i="1" s="1"/>
  <c r="G88" i="1" s="1"/>
  <c r="C88" i="1"/>
  <c r="L88" i="1"/>
  <c r="P88" i="1"/>
  <c r="O88" i="1"/>
  <c r="K88" i="1"/>
  <c r="J89" i="1"/>
  <c r="A90" i="1"/>
  <c r="E89" i="1"/>
  <c r="B89" i="1"/>
  <c r="D89" i="1" l="1"/>
  <c r="C89" i="1"/>
  <c r="L89" i="1"/>
  <c r="P89" i="1"/>
  <c r="O89" i="1"/>
  <c r="K89" i="1"/>
  <c r="F89" i="1"/>
  <c r="G89" i="1" s="1"/>
  <c r="B90" i="1"/>
  <c r="J90" i="1"/>
  <c r="A91" i="1"/>
  <c r="E90" i="1"/>
  <c r="H88" i="1"/>
  <c r="M88" i="1" s="1"/>
  <c r="I88" i="1"/>
  <c r="N88" i="1" s="1"/>
  <c r="J91" i="1" l="1"/>
  <c r="E91" i="1"/>
  <c r="B91" i="1"/>
  <c r="A92" i="1"/>
  <c r="I89" i="1"/>
  <c r="N89" i="1" s="1"/>
  <c r="H89" i="1"/>
  <c r="M89" i="1" s="1"/>
  <c r="L90" i="1"/>
  <c r="K90" i="1"/>
  <c r="P90" i="1"/>
  <c r="O90" i="1"/>
  <c r="D90" i="1"/>
  <c r="F90" i="1" s="1"/>
  <c r="G90" i="1" s="1"/>
  <c r="C90" i="1"/>
  <c r="I90" i="1" l="1"/>
  <c r="N90" i="1" s="1"/>
  <c r="H90" i="1"/>
  <c r="M90" i="1" s="1"/>
  <c r="J92" i="1"/>
  <c r="B92" i="1"/>
  <c r="A93" i="1"/>
  <c r="E92" i="1"/>
  <c r="L91" i="1"/>
  <c r="P91" i="1"/>
  <c r="O91" i="1"/>
  <c r="K91" i="1"/>
  <c r="D91" i="1"/>
  <c r="F91" i="1" s="1"/>
  <c r="G91" i="1" s="1"/>
  <c r="C91" i="1"/>
  <c r="D92" i="1" l="1"/>
  <c r="F92" i="1" s="1"/>
  <c r="G92" i="1" s="1"/>
  <c r="C92" i="1"/>
  <c r="I91" i="1"/>
  <c r="N91" i="1" s="1"/>
  <c r="H91" i="1"/>
  <c r="M91" i="1" s="1"/>
  <c r="J93" i="1"/>
  <c r="B93" i="1"/>
  <c r="E93" i="1"/>
  <c r="A94" i="1"/>
  <c r="L92" i="1"/>
  <c r="K92" i="1"/>
  <c r="P92" i="1"/>
  <c r="O92" i="1"/>
  <c r="D93" i="1" l="1"/>
  <c r="C93" i="1"/>
  <c r="F93" i="1"/>
  <c r="G93" i="1" s="1"/>
  <c r="L93" i="1"/>
  <c r="P93" i="1"/>
  <c r="O93" i="1"/>
  <c r="K93" i="1"/>
  <c r="I92" i="1"/>
  <c r="N92" i="1" s="1"/>
  <c r="H92" i="1"/>
  <c r="M92" i="1" s="1"/>
  <c r="J94" i="1"/>
  <c r="B94" i="1"/>
  <c r="A95" i="1"/>
  <c r="E94" i="1"/>
  <c r="J95" i="1" l="1"/>
  <c r="B95" i="1"/>
  <c r="E95" i="1"/>
  <c r="A96" i="1"/>
  <c r="I93" i="1"/>
  <c r="N93" i="1" s="1"/>
  <c r="H93" i="1"/>
  <c r="M93" i="1" s="1"/>
  <c r="D94" i="1"/>
  <c r="F94" i="1" s="1"/>
  <c r="G94" i="1" s="1"/>
  <c r="C94" i="1"/>
  <c r="L94" i="1"/>
  <c r="K94" i="1"/>
  <c r="P94" i="1"/>
  <c r="O94" i="1"/>
  <c r="D95" i="1" l="1"/>
  <c r="F95" i="1" s="1"/>
  <c r="G95" i="1" s="1"/>
  <c r="C95" i="1"/>
  <c r="J96" i="1"/>
  <c r="B96" i="1"/>
  <c r="A97" i="1"/>
  <c r="E96" i="1"/>
  <c r="I94" i="1"/>
  <c r="N94" i="1" s="1"/>
  <c r="H94" i="1"/>
  <c r="M94" i="1" s="1"/>
  <c r="L95" i="1"/>
  <c r="P95" i="1"/>
  <c r="O95" i="1"/>
  <c r="K95" i="1"/>
  <c r="D96" i="1" l="1"/>
  <c r="C96" i="1"/>
  <c r="F96" i="1"/>
  <c r="G96" i="1" s="1"/>
  <c r="J97" i="1"/>
  <c r="B97" i="1"/>
  <c r="E97" i="1"/>
  <c r="A98" i="1"/>
  <c r="L96" i="1"/>
  <c r="K96" i="1"/>
  <c r="P96" i="1"/>
  <c r="O96" i="1"/>
  <c r="I95" i="1"/>
  <c r="N95" i="1" s="1"/>
  <c r="H95" i="1"/>
  <c r="M95" i="1" s="1"/>
  <c r="J98" i="1" l="1"/>
  <c r="B98" i="1"/>
  <c r="A99" i="1"/>
  <c r="E98" i="1"/>
  <c r="D97" i="1"/>
  <c r="F97" i="1" s="1"/>
  <c r="G97" i="1" s="1"/>
  <c r="C97" i="1"/>
  <c r="I96" i="1"/>
  <c r="N96" i="1" s="1"/>
  <c r="H96" i="1"/>
  <c r="M96" i="1" s="1"/>
  <c r="L97" i="1"/>
  <c r="P97" i="1"/>
  <c r="O97" i="1"/>
  <c r="K97" i="1"/>
  <c r="J99" i="1" l="1"/>
  <c r="B99" i="1"/>
  <c r="E99" i="1"/>
  <c r="A100" i="1"/>
  <c r="D98" i="1"/>
  <c r="F98" i="1" s="1"/>
  <c r="G98" i="1" s="1"/>
  <c r="C98" i="1"/>
  <c r="I97" i="1"/>
  <c r="N97" i="1" s="1"/>
  <c r="H97" i="1"/>
  <c r="M97" i="1" s="1"/>
  <c r="L98" i="1"/>
  <c r="K98" i="1"/>
  <c r="P98" i="1"/>
  <c r="O98" i="1"/>
  <c r="I98" i="1" l="1"/>
  <c r="N98" i="1" s="1"/>
  <c r="H98" i="1"/>
  <c r="M98" i="1" s="1"/>
  <c r="D99" i="1"/>
  <c r="F99" i="1" s="1"/>
  <c r="G99" i="1" s="1"/>
  <c r="C99" i="1"/>
  <c r="J100" i="1"/>
  <c r="B100" i="1"/>
  <c r="A101" i="1"/>
  <c r="E100" i="1"/>
  <c r="L99" i="1"/>
  <c r="N99" i="1"/>
  <c r="M99" i="1"/>
  <c r="K99" i="1"/>
  <c r="D100" i="1" l="1"/>
  <c r="C100" i="1"/>
  <c r="I99" i="1"/>
  <c r="P99" i="1" s="1"/>
  <c r="H99" i="1"/>
  <c r="O99" i="1" s="1"/>
  <c r="J101" i="1"/>
  <c r="B101" i="1"/>
  <c r="A102" i="1"/>
  <c r="E101" i="1"/>
  <c r="P100" i="1"/>
  <c r="O100" i="1"/>
  <c r="N100" i="1"/>
  <c r="M100" i="1"/>
  <c r="F100" i="1"/>
  <c r="G100" i="1" s="1"/>
  <c r="P101" i="1" l="1"/>
  <c r="O101" i="1"/>
  <c r="N101" i="1"/>
  <c r="M101" i="1"/>
  <c r="I100" i="1"/>
  <c r="L100" i="1" s="1"/>
  <c r="H100" i="1"/>
  <c r="K100" i="1" s="1"/>
  <c r="J102" i="1"/>
  <c r="B102" i="1"/>
  <c r="E102" i="1"/>
  <c r="A103" i="1"/>
  <c r="D101" i="1"/>
  <c r="F101" i="1" s="1"/>
  <c r="G101" i="1" s="1"/>
  <c r="C101" i="1"/>
  <c r="J103" i="1" l="1"/>
  <c r="B103" i="1"/>
  <c r="A104" i="1"/>
  <c r="E103" i="1"/>
  <c r="I101" i="1"/>
  <c r="L101" i="1" s="1"/>
  <c r="H101" i="1"/>
  <c r="K101" i="1" s="1"/>
  <c r="D102" i="1"/>
  <c r="F102" i="1" s="1"/>
  <c r="G102" i="1" s="1"/>
  <c r="C102" i="1"/>
  <c r="P102" i="1"/>
  <c r="O102" i="1"/>
  <c r="N102" i="1"/>
  <c r="M102" i="1"/>
  <c r="J104" i="1" l="1"/>
  <c r="B104" i="1"/>
  <c r="A105" i="1"/>
  <c r="E104" i="1"/>
  <c r="I102" i="1"/>
  <c r="L102" i="1" s="1"/>
  <c r="H102" i="1"/>
  <c r="K102" i="1" s="1"/>
  <c r="D103" i="1"/>
  <c r="F103" i="1" s="1"/>
  <c r="G103" i="1" s="1"/>
  <c r="C103" i="1"/>
  <c r="N103" i="1"/>
  <c r="M103" i="1"/>
  <c r="P103" i="1"/>
  <c r="O103" i="1"/>
  <c r="J105" i="1" l="1"/>
  <c r="B105" i="1"/>
  <c r="A106" i="1"/>
  <c r="E105" i="1"/>
  <c r="I103" i="1"/>
  <c r="L103" i="1" s="1"/>
  <c r="H103" i="1"/>
  <c r="K103" i="1" s="1"/>
  <c r="D104" i="1"/>
  <c r="F104" i="1" s="1"/>
  <c r="G104" i="1" s="1"/>
  <c r="C104" i="1"/>
  <c r="P104" i="1"/>
  <c r="O104" i="1"/>
  <c r="N104" i="1"/>
  <c r="M104" i="1"/>
  <c r="J106" i="1" l="1"/>
  <c r="B106" i="1"/>
  <c r="E106" i="1"/>
  <c r="A107" i="1"/>
  <c r="D105" i="1"/>
  <c r="F105" i="1" s="1"/>
  <c r="G105" i="1" s="1"/>
  <c r="C105" i="1"/>
  <c r="I104" i="1"/>
  <c r="L104" i="1" s="1"/>
  <c r="H104" i="1"/>
  <c r="K104" i="1" s="1"/>
  <c r="P105" i="1"/>
  <c r="O105" i="1"/>
  <c r="N105" i="1"/>
  <c r="M105" i="1"/>
  <c r="D106" i="1" l="1"/>
  <c r="F106" i="1" s="1"/>
  <c r="G106" i="1" s="1"/>
  <c r="C106" i="1"/>
  <c r="I105" i="1"/>
  <c r="L105" i="1" s="1"/>
  <c r="H105" i="1"/>
  <c r="K105" i="1" s="1"/>
  <c r="J107" i="1"/>
  <c r="B107" i="1"/>
  <c r="A108" i="1"/>
  <c r="E107" i="1"/>
  <c r="P106" i="1"/>
  <c r="O106" i="1"/>
  <c r="N106" i="1"/>
  <c r="M106" i="1"/>
  <c r="D107" i="1" l="1"/>
  <c r="C107" i="1"/>
  <c r="J108" i="1"/>
  <c r="B108" i="1"/>
  <c r="A109" i="1"/>
  <c r="E108" i="1"/>
  <c r="I106" i="1"/>
  <c r="L106" i="1" s="1"/>
  <c r="H106" i="1"/>
  <c r="K106" i="1" s="1"/>
  <c r="N107" i="1"/>
  <c r="M107" i="1"/>
  <c r="P107" i="1"/>
  <c r="O107" i="1"/>
  <c r="F107" i="1"/>
  <c r="G107" i="1" s="1"/>
  <c r="I107" i="1" l="1"/>
  <c r="L107" i="1" s="1"/>
  <c r="H107" i="1"/>
  <c r="K107" i="1" s="1"/>
  <c r="J109" i="1"/>
  <c r="B109" i="1"/>
  <c r="E109" i="1"/>
  <c r="A110" i="1"/>
  <c r="D108" i="1"/>
  <c r="F108" i="1" s="1"/>
  <c r="G108" i="1" s="1"/>
  <c r="C108" i="1"/>
  <c r="O108" i="1"/>
  <c r="P108" i="1"/>
  <c r="N108" i="1"/>
  <c r="M108" i="1"/>
  <c r="J110" i="1" l="1"/>
  <c r="B110" i="1"/>
  <c r="E110" i="1"/>
  <c r="A111" i="1"/>
  <c r="D109" i="1"/>
  <c r="F109" i="1" s="1"/>
  <c r="G109" i="1" s="1"/>
  <c r="C109" i="1"/>
  <c r="O109" i="1"/>
  <c r="P109" i="1"/>
  <c r="N109" i="1"/>
  <c r="M109" i="1"/>
  <c r="I108" i="1"/>
  <c r="L108" i="1" s="1"/>
  <c r="H108" i="1"/>
  <c r="K108" i="1" s="1"/>
  <c r="D110" i="1" l="1"/>
  <c r="F110" i="1" s="1"/>
  <c r="G110" i="1" s="1"/>
  <c r="C110" i="1"/>
  <c r="I109" i="1"/>
  <c r="L109" i="1" s="1"/>
  <c r="H109" i="1"/>
  <c r="K109" i="1" s="1"/>
  <c r="J111" i="1"/>
  <c r="B111" i="1"/>
  <c r="E111" i="1"/>
  <c r="A112" i="1"/>
  <c r="O110" i="1"/>
  <c r="P110" i="1"/>
  <c r="N110" i="1"/>
  <c r="M110" i="1"/>
  <c r="D111" i="1" l="1"/>
  <c r="C111" i="1"/>
  <c r="F111" i="1"/>
  <c r="G111" i="1" s="1"/>
  <c r="O111" i="1"/>
  <c r="P111" i="1"/>
  <c r="N111" i="1"/>
  <c r="M111" i="1"/>
  <c r="I110" i="1"/>
  <c r="L110" i="1" s="1"/>
  <c r="H110" i="1"/>
  <c r="K110" i="1" s="1"/>
  <c r="J112" i="1"/>
  <c r="B112" i="1"/>
  <c r="E112" i="1"/>
  <c r="A113" i="1"/>
  <c r="J113" i="1" l="1"/>
  <c r="B113" i="1"/>
  <c r="E113" i="1"/>
  <c r="A114" i="1"/>
  <c r="D112" i="1"/>
  <c r="F112" i="1" s="1"/>
  <c r="G112" i="1" s="1"/>
  <c r="C112" i="1"/>
  <c r="I111" i="1"/>
  <c r="L111" i="1" s="1"/>
  <c r="H111" i="1"/>
  <c r="K111" i="1" s="1"/>
  <c r="O112" i="1"/>
  <c r="P112" i="1"/>
  <c r="N112" i="1"/>
  <c r="M112" i="1"/>
  <c r="I112" i="1" l="1"/>
  <c r="L112" i="1" s="1"/>
  <c r="H112" i="1"/>
  <c r="K112" i="1" s="1"/>
  <c r="J114" i="1"/>
  <c r="B114" i="1"/>
  <c r="E114" i="1"/>
  <c r="A115" i="1"/>
  <c r="O113" i="1"/>
  <c r="P113" i="1"/>
  <c r="N113" i="1"/>
  <c r="M113" i="1"/>
  <c r="D113" i="1"/>
  <c r="F113" i="1" s="1"/>
  <c r="G113" i="1" s="1"/>
  <c r="C113" i="1"/>
  <c r="I113" i="1" l="1"/>
  <c r="L113" i="1" s="1"/>
  <c r="H113" i="1"/>
  <c r="K113" i="1" s="1"/>
  <c r="J115" i="1"/>
  <c r="B115" i="1"/>
  <c r="E115" i="1"/>
  <c r="A116" i="1"/>
  <c r="O114" i="1"/>
  <c r="P114" i="1"/>
  <c r="N114" i="1"/>
  <c r="M114" i="1"/>
  <c r="D114" i="1"/>
  <c r="F114" i="1" s="1"/>
  <c r="G114" i="1" s="1"/>
  <c r="C114" i="1"/>
  <c r="I114" i="1" l="1"/>
  <c r="L114" i="1" s="1"/>
  <c r="H114" i="1"/>
  <c r="K114" i="1" s="1"/>
  <c r="D115" i="1"/>
  <c r="F115" i="1" s="1"/>
  <c r="G115" i="1" s="1"/>
  <c r="C115" i="1"/>
  <c r="O115" i="1"/>
  <c r="P115" i="1"/>
  <c r="N115" i="1"/>
  <c r="M115" i="1"/>
  <c r="J116" i="1"/>
  <c r="B116" i="1"/>
  <c r="E116" i="1"/>
  <c r="A117" i="1"/>
  <c r="I115" i="1" l="1"/>
  <c r="L115" i="1" s="1"/>
  <c r="H115" i="1"/>
  <c r="K115" i="1" s="1"/>
  <c r="D116" i="1"/>
  <c r="F116" i="1" s="1"/>
  <c r="G116" i="1" s="1"/>
  <c r="C116" i="1"/>
  <c r="J117" i="1"/>
  <c r="B117" i="1"/>
  <c r="E117" i="1"/>
  <c r="A118" i="1"/>
  <c r="O116" i="1"/>
  <c r="P116" i="1"/>
  <c r="N116" i="1"/>
  <c r="M116" i="1"/>
  <c r="O117" i="1" l="1"/>
  <c r="P117" i="1"/>
  <c r="N117" i="1"/>
  <c r="M117" i="1"/>
  <c r="D117" i="1"/>
  <c r="F117" i="1" s="1"/>
  <c r="G117" i="1" s="1"/>
  <c r="C117" i="1"/>
  <c r="I116" i="1"/>
  <c r="L116" i="1" s="1"/>
  <c r="H116" i="1"/>
  <c r="K116" i="1" s="1"/>
  <c r="J118" i="1"/>
  <c r="B118" i="1"/>
  <c r="E118" i="1"/>
  <c r="F118" i="1" s="1"/>
  <c r="G118" i="1" s="1"/>
  <c r="A119" i="1"/>
  <c r="D118" i="1" l="1"/>
  <c r="C118" i="1"/>
  <c r="J119" i="1"/>
  <c r="B119" i="1"/>
  <c r="E119" i="1"/>
  <c r="A120" i="1"/>
  <c r="L118" i="1"/>
  <c r="K118" i="1"/>
  <c r="O118" i="1"/>
  <c r="P118" i="1"/>
  <c r="I117" i="1"/>
  <c r="L117" i="1" s="1"/>
  <c r="H117" i="1"/>
  <c r="K117" i="1" s="1"/>
  <c r="D119" i="1" l="1"/>
  <c r="C119" i="1"/>
  <c r="J120" i="1"/>
  <c r="B120" i="1"/>
  <c r="E120" i="1"/>
  <c r="A121" i="1"/>
  <c r="L119" i="1"/>
  <c r="K119" i="1"/>
  <c r="O119" i="1"/>
  <c r="P119" i="1"/>
  <c r="I118" i="1"/>
  <c r="N118" i="1" s="1"/>
  <c r="H118" i="1"/>
  <c r="M118" i="1" s="1"/>
  <c r="F119" i="1"/>
  <c r="G119" i="1" s="1"/>
  <c r="J121" i="1" l="1"/>
  <c r="B121" i="1"/>
  <c r="A122" i="1"/>
  <c r="E121" i="1"/>
  <c r="I119" i="1"/>
  <c r="N119" i="1" s="1"/>
  <c r="H119" i="1"/>
  <c r="M119" i="1" s="1"/>
  <c r="D120" i="1"/>
  <c r="F120" i="1" s="1"/>
  <c r="G120" i="1" s="1"/>
  <c r="C120" i="1"/>
  <c r="L120" i="1"/>
  <c r="K120" i="1"/>
  <c r="O120" i="1"/>
  <c r="P120" i="1"/>
  <c r="J122" i="1" l="1"/>
  <c r="B122" i="1"/>
  <c r="A123" i="1"/>
  <c r="E122" i="1"/>
  <c r="D121" i="1"/>
  <c r="F121" i="1" s="1"/>
  <c r="G121" i="1" s="1"/>
  <c r="C121" i="1"/>
  <c r="I120" i="1"/>
  <c r="N120" i="1" s="1"/>
  <c r="H120" i="1"/>
  <c r="M120" i="1" s="1"/>
  <c r="L121" i="1"/>
  <c r="K121" i="1"/>
  <c r="O121" i="1"/>
  <c r="P121" i="1"/>
  <c r="I121" i="1" l="1"/>
  <c r="N121" i="1" s="1"/>
  <c r="H121" i="1"/>
  <c r="M121" i="1" s="1"/>
  <c r="L122" i="1"/>
  <c r="K122" i="1"/>
  <c r="O122" i="1"/>
  <c r="P122" i="1"/>
  <c r="J123" i="1"/>
  <c r="B123" i="1"/>
  <c r="A124" i="1"/>
  <c r="E123" i="1"/>
  <c r="D122" i="1"/>
  <c r="F122" i="1" s="1"/>
  <c r="G122" i="1" s="1"/>
  <c r="C122" i="1"/>
  <c r="I122" i="1" l="1"/>
  <c r="N122" i="1" s="1"/>
  <c r="H122" i="1"/>
  <c r="M122" i="1" s="1"/>
  <c r="D123" i="1"/>
  <c r="F123" i="1" s="1"/>
  <c r="G123" i="1" s="1"/>
  <c r="C123" i="1"/>
  <c r="J124" i="1"/>
  <c r="B124" i="1"/>
  <c r="A125" i="1"/>
  <c r="E124" i="1"/>
  <c r="L123" i="1"/>
  <c r="K123" i="1"/>
  <c r="O123" i="1"/>
  <c r="P123" i="1"/>
  <c r="D124" i="1" l="1"/>
  <c r="C124" i="1"/>
  <c r="J125" i="1"/>
  <c r="B125" i="1"/>
  <c r="A126" i="1"/>
  <c r="E125" i="1"/>
  <c r="I123" i="1"/>
  <c r="N123" i="1" s="1"/>
  <c r="H123" i="1"/>
  <c r="M123" i="1" s="1"/>
  <c r="L124" i="1"/>
  <c r="K124" i="1"/>
  <c r="O124" i="1"/>
  <c r="P124" i="1"/>
  <c r="F124" i="1"/>
  <c r="G124" i="1" s="1"/>
  <c r="J126" i="1" l="1"/>
  <c r="B126" i="1"/>
  <c r="A127" i="1"/>
  <c r="E126" i="1"/>
  <c r="I124" i="1"/>
  <c r="N124" i="1" s="1"/>
  <c r="H124" i="1"/>
  <c r="M124" i="1" s="1"/>
  <c r="D125" i="1"/>
  <c r="F125" i="1" s="1"/>
  <c r="G125" i="1" s="1"/>
  <c r="C125" i="1"/>
  <c r="L125" i="1"/>
  <c r="K125" i="1"/>
  <c r="O125" i="1"/>
  <c r="P125" i="1"/>
  <c r="J127" i="1" l="1"/>
  <c r="B127" i="1"/>
  <c r="A128" i="1"/>
  <c r="E127" i="1"/>
  <c r="D126" i="1"/>
  <c r="F126" i="1" s="1"/>
  <c r="G126" i="1" s="1"/>
  <c r="C126" i="1"/>
  <c r="I125" i="1"/>
  <c r="N125" i="1" s="1"/>
  <c r="H125" i="1"/>
  <c r="M125" i="1" s="1"/>
  <c r="L126" i="1"/>
  <c r="K126" i="1"/>
  <c r="O126" i="1"/>
  <c r="P126" i="1"/>
  <c r="I126" i="1" l="1"/>
  <c r="N126" i="1" s="1"/>
  <c r="H126" i="1"/>
  <c r="M126" i="1" s="1"/>
  <c r="J128" i="1"/>
  <c r="B128" i="1"/>
  <c r="A129" i="1"/>
  <c r="E128" i="1"/>
  <c r="D127" i="1"/>
  <c r="F127" i="1" s="1"/>
  <c r="G127" i="1" s="1"/>
  <c r="C127" i="1"/>
  <c r="L127" i="1"/>
  <c r="K127" i="1"/>
  <c r="O127" i="1"/>
  <c r="P127" i="1"/>
  <c r="D128" i="1" l="1"/>
  <c r="F128" i="1" s="1"/>
  <c r="G128" i="1" s="1"/>
  <c r="C128" i="1"/>
  <c r="I127" i="1"/>
  <c r="N127" i="1" s="1"/>
  <c r="H127" i="1"/>
  <c r="M127" i="1" s="1"/>
  <c r="J129" i="1"/>
  <c r="B129" i="1"/>
  <c r="A130" i="1"/>
  <c r="E129" i="1"/>
  <c r="L128" i="1"/>
  <c r="K128" i="1"/>
  <c r="O128" i="1"/>
  <c r="P128" i="1"/>
  <c r="L129" i="1" l="1"/>
  <c r="K129" i="1"/>
  <c r="O129" i="1"/>
  <c r="P129" i="1"/>
  <c r="D129" i="1"/>
  <c r="F129" i="1" s="1"/>
  <c r="G129" i="1" s="1"/>
  <c r="C129" i="1"/>
  <c r="I128" i="1"/>
  <c r="N128" i="1" s="1"/>
  <c r="H128" i="1"/>
  <c r="M128" i="1" s="1"/>
  <c r="A131" i="1"/>
  <c r="E130" i="1"/>
  <c r="B130" i="1"/>
  <c r="J130" i="1"/>
  <c r="L130" i="1" l="1"/>
  <c r="K130" i="1"/>
  <c r="P130" i="1"/>
  <c r="O130" i="1"/>
  <c r="I129" i="1"/>
  <c r="N129" i="1" s="1"/>
  <c r="H129" i="1"/>
  <c r="M129" i="1" s="1"/>
  <c r="D130" i="1"/>
  <c r="F130" i="1" s="1"/>
  <c r="G130" i="1" s="1"/>
  <c r="C130" i="1"/>
  <c r="B131" i="1"/>
  <c r="J131" i="1"/>
  <c r="A132" i="1"/>
  <c r="E131" i="1"/>
  <c r="L131" i="1" l="1"/>
  <c r="K131" i="1"/>
  <c r="P131" i="1"/>
  <c r="O131" i="1"/>
  <c r="I130" i="1"/>
  <c r="N130" i="1" s="1"/>
  <c r="H130" i="1"/>
  <c r="M130" i="1" s="1"/>
  <c r="E132" i="1"/>
  <c r="J132" i="1"/>
  <c r="B132" i="1"/>
  <c r="A133" i="1"/>
  <c r="D131" i="1"/>
  <c r="F131" i="1" s="1"/>
  <c r="G131" i="1" s="1"/>
  <c r="C131" i="1"/>
  <c r="I131" i="1" l="1"/>
  <c r="N131" i="1" s="1"/>
  <c r="H131" i="1"/>
  <c r="M131" i="1" s="1"/>
  <c r="E133" i="1"/>
  <c r="J133" i="1"/>
  <c r="B133" i="1"/>
  <c r="A134" i="1"/>
  <c r="L132" i="1"/>
  <c r="K132" i="1"/>
  <c r="P132" i="1"/>
  <c r="O132" i="1"/>
  <c r="D132" i="1"/>
  <c r="F132" i="1" s="1"/>
  <c r="G132" i="1" s="1"/>
  <c r="C132" i="1"/>
  <c r="E134" i="1" l="1"/>
  <c r="J134" i="1"/>
  <c r="B134" i="1"/>
  <c r="A135" i="1"/>
  <c r="I132" i="1"/>
  <c r="N132" i="1" s="1"/>
  <c r="H132" i="1"/>
  <c r="M132" i="1" s="1"/>
  <c r="L133" i="1"/>
  <c r="K133" i="1"/>
  <c r="P133" i="1"/>
  <c r="O133" i="1"/>
  <c r="D133" i="1"/>
  <c r="F133" i="1" s="1"/>
  <c r="G133" i="1" s="1"/>
  <c r="C133" i="1"/>
  <c r="I133" i="1" l="1"/>
  <c r="N133" i="1" s="1"/>
  <c r="H133" i="1"/>
  <c r="M133" i="1" s="1"/>
  <c r="D134" i="1"/>
  <c r="F134" i="1" s="1"/>
  <c r="G134" i="1" s="1"/>
  <c r="C134" i="1"/>
  <c r="L134" i="1"/>
  <c r="K134" i="1"/>
  <c r="P134" i="1"/>
  <c r="O134" i="1"/>
  <c r="E135" i="1"/>
  <c r="J135" i="1"/>
  <c r="B135" i="1"/>
  <c r="A136" i="1"/>
  <c r="N135" i="1" l="1"/>
  <c r="M135" i="1"/>
  <c r="P135" i="1"/>
  <c r="O135" i="1"/>
  <c r="E136" i="1"/>
  <c r="J136" i="1"/>
  <c r="B136" i="1"/>
  <c r="A137" i="1"/>
  <c r="D135" i="1"/>
  <c r="F135" i="1" s="1"/>
  <c r="G135" i="1" s="1"/>
  <c r="C135" i="1"/>
  <c r="I134" i="1"/>
  <c r="N134" i="1" s="1"/>
  <c r="H134" i="1"/>
  <c r="M134" i="1" s="1"/>
  <c r="D136" i="1" l="1"/>
  <c r="F136" i="1" s="1"/>
  <c r="G136" i="1" s="1"/>
  <c r="C136" i="1"/>
  <c r="I135" i="1"/>
  <c r="L135" i="1" s="1"/>
  <c r="H135" i="1"/>
  <c r="K135" i="1" s="1"/>
  <c r="E137" i="1"/>
  <c r="J137" i="1"/>
  <c r="B137" i="1"/>
  <c r="A138" i="1"/>
  <c r="N136" i="1"/>
  <c r="M136" i="1"/>
  <c r="P136" i="1"/>
  <c r="O136" i="1"/>
  <c r="N137" i="1" l="1"/>
  <c r="M137" i="1"/>
  <c r="P137" i="1"/>
  <c r="O137" i="1"/>
  <c r="D137" i="1"/>
  <c r="F137" i="1" s="1"/>
  <c r="G137" i="1" s="1"/>
  <c r="C137" i="1"/>
  <c r="I136" i="1"/>
  <c r="L136" i="1" s="1"/>
  <c r="H136" i="1"/>
  <c r="K136" i="1" s="1"/>
  <c r="E138" i="1"/>
  <c r="J138" i="1"/>
  <c r="B138" i="1"/>
  <c r="A139" i="1"/>
  <c r="D138" i="1" l="1"/>
  <c r="F138" i="1" s="1"/>
  <c r="G138" i="1" s="1"/>
  <c r="C138" i="1"/>
  <c r="I137" i="1"/>
  <c r="L137" i="1" s="1"/>
  <c r="H137" i="1"/>
  <c r="K137" i="1" s="1"/>
  <c r="E139" i="1"/>
  <c r="J139" i="1"/>
  <c r="B139" i="1"/>
  <c r="A140" i="1"/>
  <c r="N138" i="1"/>
  <c r="M138" i="1"/>
  <c r="P138" i="1"/>
  <c r="O138" i="1"/>
  <c r="N139" i="1" l="1"/>
  <c r="M139" i="1"/>
  <c r="P139" i="1"/>
  <c r="O139" i="1"/>
  <c r="D139" i="1"/>
  <c r="F139" i="1" s="1"/>
  <c r="G139" i="1" s="1"/>
  <c r="C139" i="1"/>
  <c r="I138" i="1"/>
  <c r="L138" i="1" s="1"/>
  <c r="H138" i="1"/>
  <c r="K138" i="1" s="1"/>
  <c r="E140" i="1"/>
  <c r="J140" i="1"/>
  <c r="B140" i="1"/>
  <c r="A141" i="1"/>
  <c r="E141" i="1" l="1"/>
  <c r="J141" i="1"/>
  <c r="B141" i="1"/>
  <c r="A142" i="1"/>
  <c r="D140" i="1"/>
  <c r="C140" i="1"/>
  <c r="F140" i="1"/>
  <c r="G140" i="1" s="1"/>
  <c r="N140" i="1"/>
  <c r="M140" i="1"/>
  <c r="P140" i="1"/>
  <c r="O140" i="1"/>
  <c r="I139" i="1"/>
  <c r="L139" i="1" s="1"/>
  <c r="H139" i="1"/>
  <c r="K139" i="1" s="1"/>
  <c r="E142" i="1" l="1"/>
  <c r="J142" i="1"/>
  <c r="B142" i="1"/>
  <c r="A143" i="1"/>
  <c r="I140" i="1"/>
  <c r="L140" i="1" s="1"/>
  <c r="H140" i="1"/>
  <c r="K140" i="1" s="1"/>
  <c r="D141" i="1"/>
  <c r="F141" i="1" s="1"/>
  <c r="G141" i="1" s="1"/>
  <c r="C141" i="1"/>
  <c r="N141" i="1"/>
  <c r="M141" i="1"/>
  <c r="P141" i="1"/>
  <c r="O141" i="1"/>
  <c r="E143" i="1" l="1"/>
  <c r="J143" i="1"/>
  <c r="B143" i="1"/>
  <c r="A144" i="1"/>
  <c r="D142" i="1"/>
  <c r="F142" i="1" s="1"/>
  <c r="G142" i="1" s="1"/>
  <c r="C142" i="1"/>
  <c r="N142" i="1"/>
  <c r="M142" i="1"/>
  <c r="P142" i="1"/>
  <c r="O142" i="1"/>
  <c r="I141" i="1"/>
  <c r="L141" i="1" s="1"/>
  <c r="H141" i="1"/>
  <c r="K141" i="1" s="1"/>
  <c r="E144" i="1" l="1"/>
  <c r="J144" i="1"/>
  <c r="B144" i="1"/>
  <c r="A145" i="1"/>
  <c r="I142" i="1"/>
  <c r="L142" i="1" s="1"/>
  <c r="H142" i="1"/>
  <c r="K142" i="1" s="1"/>
  <c r="D143" i="1"/>
  <c r="F143" i="1" s="1"/>
  <c r="G143" i="1" s="1"/>
  <c r="C143" i="1"/>
  <c r="N143" i="1"/>
  <c r="M143" i="1"/>
  <c r="P143" i="1"/>
  <c r="O143" i="1"/>
  <c r="I143" i="1" l="1"/>
  <c r="L143" i="1" s="1"/>
  <c r="H143" i="1"/>
  <c r="K143" i="1" s="1"/>
  <c r="E145" i="1"/>
  <c r="J145" i="1"/>
  <c r="B145" i="1"/>
  <c r="A146" i="1"/>
  <c r="D144" i="1"/>
  <c r="F144" i="1" s="1"/>
  <c r="G144" i="1" s="1"/>
  <c r="C144" i="1"/>
  <c r="N144" i="1"/>
  <c r="M144" i="1"/>
  <c r="P144" i="1"/>
  <c r="O144" i="1"/>
  <c r="D145" i="1" l="1"/>
  <c r="C145" i="1"/>
  <c r="E146" i="1"/>
  <c r="J146" i="1"/>
  <c r="B146" i="1"/>
  <c r="A147" i="1"/>
  <c r="N145" i="1"/>
  <c r="M145" i="1"/>
  <c r="P145" i="1"/>
  <c r="O145" i="1"/>
  <c r="I144" i="1"/>
  <c r="L144" i="1" s="1"/>
  <c r="H144" i="1"/>
  <c r="K144" i="1" s="1"/>
  <c r="F145" i="1"/>
  <c r="G145" i="1" s="1"/>
  <c r="N146" i="1" l="1"/>
  <c r="M146" i="1"/>
  <c r="P146" i="1"/>
  <c r="O146" i="1"/>
  <c r="I145" i="1"/>
  <c r="L145" i="1" s="1"/>
  <c r="H145" i="1"/>
  <c r="K145" i="1" s="1"/>
  <c r="E147" i="1"/>
  <c r="J147" i="1"/>
  <c r="B147" i="1"/>
  <c r="A148" i="1"/>
  <c r="D146" i="1"/>
  <c r="F146" i="1" s="1"/>
  <c r="G146" i="1" s="1"/>
  <c r="C146" i="1"/>
  <c r="I146" i="1" l="1"/>
  <c r="L146" i="1" s="1"/>
  <c r="H146" i="1"/>
  <c r="K146" i="1" s="1"/>
  <c r="D147" i="1"/>
  <c r="C147" i="1"/>
  <c r="F147" i="1"/>
  <c r="G147" i="1" s="1"/>
  <c r="E148" i="1"/>
  <c r="J148" i="1"/>
  <c r="B148" i="1"/>
  <c r="A149" i="1"/>
  <c r="N147" i="1"/>
  <c r="M147" i="1"/>
  <c r="P147" i="1"/>
  <c r="O147" i="1"/>
  <c r="D148" i="1" l="1"/>
  <c r="C148" i="1"/>
  <c r="F148" i="1"/>
  <c r="G148" i="1" s="1"/>
  <c r="I147" i="1"/>
  <c r="L147" i="1" s="1"/>
  <c r="H147" i="1"/>
  <c r="K147" i="1" s="1"/>
  <c r="N148" i="1"/>
  <c r="M148" i="1"/>
  <c r="P148" i="1"/>
  <c r="O148" i="1"/>
  <c r="E149" i="1"/>
  <c r="J149" i="1"/>
  <c r="B149" i="1"/>
  <c r="A150" i="1"/>
  <c r="D149" i="1" l="1"/>
  <c r="C149" i="1"/>
  <c r="N149" i="1"/>
  <c r="M149" i="1"/>
  <c r="P149" i="1"/>
  <c r="O149" i="1"/>
  <c r="I148" i="1"/>
  <c r="L148" i="1" s="1"/>
  <c r="H148" i="1"/>
  <c r="K148" i="1" s="1"/>
  <c r="E150" i="1"/>
  <c r="J150" i="1"/>
  <c r="B150" i="1"/>
  <c r="A151" i="1"/>
  <c r="F149" i="1"/>
  <c r="G149" i="1" s="1"/>
  <c r="D150" i="1" l="1"/>
  <c r="C150" i="1"/>
  <c r="E151" i="1"/>
  <c r="J151" i="1"/>
  <c r="B151" i="1"/>
  <c r="A152" i="1"/>
  <c r="N150" i="1"/>
  <c r="M150" i="1"/>
  <c r="P150" i="1"/>
  <c r="O150" i="1"/>
  <c r="I149" i="1"/>
  <c r="L149" i="1" s="1"/>
  <c r="H149" i="1"/>
  <c r="K149" i="1" s="1"/>
  <c r="F150" i="1"/>
  <c r="G150" i="1" s="1"/>
  <c r="E152" i="1" l="1"/>
  <c r="J152" i="1"/>
  <c r="B152" i="1"/>
  <c r="A153" i="1"/>
  <c r="D151" i="1"/>
  <c r="F151" i="1" s="1"/>
  <c r="G151" i="1" s="1"/>
  <c r="C151" i="1"/>
  <c r="I150" i="1"/>
  <c r="L150" i="1" s="1"/>
  <c r="H150" i="1"/>
  <c r="K150" i="1" s="1"/>
  <c r="N151" i="1"/>
  <c r="M151" i="1"/>
  <c r="P151" i="1"/>
  <c r="O151" i="1"/>
  <c r="I151" i="1" l="1"/>
  <c r="L151" i="1" s="1"/>
  <c r="H151" i="1"/>
  <c r="K151" i="1" s="1"/>
  <c r="N152" i="1"/>
  <c r="M152" i="1"/>
  <c r="P152" i="1"/>
  <c r="O152" i="1"/>
  <c r="E153" i="1"/>
  <c r="J153" i="1"/>
  <c r="B153" i="1"/>
  <c r="A154" i="1"/>
  <c r="D152" i="1"/>
  <c r="F152" i="1" s="1"/>
  <c r="G152" i="1" s="1"/>
  <c r="C152" i="1"/>
  <c r="I152" i="1" l="1"/>
  <c r="L152" i="1" s="1"/>
  <c r="H152" i="1"/>
  <c r="K152" i="1" s="1"/>
  <c r="E154" i="1"/>
  <c r="F154" i="1" s="1"/>
  <c r="G154" i="1" s="1"/>
  <c r="J154" i="1"/>
  <c r="B154" i="1"/>
  <c r="A155" i="1"/>
  <c r="N153" i="1"/>
  <c r="M153" i="1"/>
  <c r="P153" i="1"/>
  <c r="O153" i="1"/>
  <c r="D153" i="1"/>
  <c r="F153" i="1" s="1"/>
  <c r="G153" i="1" s="1"/>
  <c r="C153" i="1"/>
  <c r="I153" i="1" l="1"/>
  <c r="L153" i="1" s="1"/>
  <c r="H153" i="1"/>
  <c r="K153" i="1" s="1"/>
  <c r="D154" i="1"/>
  <c r="C154" i="1"/>
  <c r="E155" i="1"/>
  <c r="J155" i="1"/>
  <c r="B155" i="1"/>
  <c r="A156" i="1"/>
  <c r="L154" i="1"/>
  <c r="K154" i="1"/>
  <c r="P154" i="1"/>
  <c r="O154" i="1"/>
  <c r="E156" i="1" l="1"/>
  <c r="J156" i="1"/>
  <c r="B156" i="1"/>
  <c r="A157" i="1"/>
  <c r="L155" i="1"/>
  <c r="K155" i="1"/>
  <c r="P155" i="1"/>
  <c r="O155" i="1"/>
  <c r="D155" i="1"/>
  <c r="C155" i="1"/>
  <c r="I154" i="1"/>
  <c r="N154" i="1" s="1"/>
  <c r="H154" i="1"/>
  <c r="M154" i="1" s="1"/>
  <c r="F155" i="1"/>
  <c r="G155" i="1" s="1"/>
  <c r="E157" i="1" l="1"/>
  <c r="A158" i="1"/>
  <c r="J157" i="1"/>
  <c r="B157" i="1"/>
  <c r="D156" i="1"/>
  <c r="F156" i="1" s="1"/>
  <c r="G156" i="1" s="1"/>
  <c r="C156" i="1"/>
  <c r="I155" i="1"/>
  <c r="N155" i="1" s="1"/>
  <c r="H155" i="1"/>
  <c r="M155" i="1" s="1"/>
  <c r="L156" i="1"/>
  <c r="K156" i="1"/>
  <c r="P156" i="1"/>
  <c r="O156" i="1"/>
  <c r="O157" i="1" l="1"/>
  <c r="L157" i="1"/>
  <c r="K157" i="1"/>
  <c r="P157" i="1"/>
  <c r="I156" i="1"/>
  <c r="N156" i="1" s="1"/>
  <c r="H156" i="1"/>
  <c r="M156" i="1" s="1"/>
  <c r="D157" i="1"/>
  <c r="F157" i="1" s="1"/>
  <c r="G157" i="1" s="1"/>
  <c r="C157" i="1"/>
  <c r="A159" i="1"/>
  <c r="E158" i="1"/>
  <c r="J158" i="1"/>
  <c r="B158" i="1"/>
  <c r="O158" i="1" l="1"/>
  <c r="P158" i="1"/>
  <c r="L158" i="1"/>
  <c r="K158" i="1"/>
  <c r="D158" i="1"/>
  <c r="F158" i="1" s="1"/>
  <c r="G158" i="1" s="1"/>
  <c r="C158" i="1"/>
  <c r="I157" i="1"/>
  <c r="N157" i="1" s="1"/>
  <c r="H157" i="1"/>
  <c r="M157" i="1" s="1"/>
  <c r="J159" i="1"/>
  <c r="A160" i="1"/>
  <c r="B159" i="1"/>
  <c r="E159" i="1"/>
  <c r="B160" i="1" l="1"/>
  <c r="J160" i="1"/>
  <c r="E160" i="1"/>
  <c r="A161" i="1"/>
  <c r="H158" i="1"/>
  <c r="M158" i="1" s="1"/>
  <c r="I158" i="1"/>
  <c r="N158" i="1" s="1"/>
  <c r="O159" i="1"/>
  <c r="P159" i="1"/>
  <c r="L159" i="1"/>
  <c r="K159" i="1"/>
  <c r="C159" i="1"/>
  <c r="D159" i="1"/>
  <c r="F159" i="1" s="1"/>
  <c r="G159" i="1" s="1"/>
  <c r="E161" i="1" l="1"/>
  <c r="B161" i="1"/>
  <c r="A162" i="1"/>
  <c r="J161" i="1"/>
  <c r="I159" i="1"/>
  <c r="N159" i="1" s="1"/>
  <c r="H159" i="1"/>
  <c r="M159" i="1" s="1"/>
  <c r="D160" i="1"/>
  <c r="F160" i="1" s="1"/>
  <c r="G160" i="1" s="1"/>
  <c r="C160" i="1"/>
  <c r="O160" i="1"/>
  <c r="L160" i="1"/>
  <c r="K160" i="1"/>
  <c r="P160" i="1"/>
  <c r="A163" i="1" l="1"/>
  <c r="E162" i="1"/>
  <c r="J162" i="1"/>
  <c r="B162" i="1"/>
  <c r="O161" i="1"/>
  <c r="P161" i="1"/>
  <c r="L161" i="1"/>
  <c r="K161" i="1"/>
  <c r="D161" i="1"/>
  <c r="C161" i="1"/>
  <c r="I160" i="1"/>
  <c r="N160" i="1" s="1"/>
  <c r="H160" i="1"/>
  <c r="M160" i="1" s="1"/>
  <c r="F161" i="1"/>
  <c r="G161" i="1" s="1"/>
  <c r="D162" i="1" l="1"/>
  <c r="C162" i="1"/>
  <c r="F162" i="1"/>
  <c r="G162" i="1" s="1"/>
  <c r="I161" i="1"/>
  <c r="N161" i="1" s="1"/>
  <c r="H161" i="1"/>
  <c r="M161" i="1" s="1"/>
  <c r="O162" i="1"/>
  <c r="P162" i="1"/>
  <c r="L162" i="1"/>
  <c r="K162" i="1"/>
  <c r="B163" i="1"/>
  <c r="J163" i="1"/>
  <c r="A164" i="1"/>
  <c r="E163" i="1"/>
  <c r="O163" i="1" l="1"/>
  <c r="K163" i="1"/>
  <c r="P163" i="1"/>
  <c r="L163" i="1"/>
  <c r="I162" i="1"/>
  <c r="N162" i="1" s="1"/>
  <c r="H162" i="1"/>
  <c r="M162" i="1" s="1"/>
  <c r="B164" i="1"/>
  <c r="J164" i="1"/>
  <c r="E164" i="1"/>
  <c r="A165" i="1"/>
  <c r="D163" i="1"/>
  <c r="F163" i="1" s="1"/>
  <c r="G163" i="1" s="1"/>
  <c r="C163" i="1"/>
  <c r="I163" i="1" l="1"/>
  <c r="N163" i="1" s="1"/>
  <c r="H163" i="1"/>
  <c r="M163" i="1" s="1"/>
  <c r="E165" i="1"/>
  <c r="B165" i="1"/>
  <c r="A166" i="1"/>
  <c r="J165" i="1"/>
  <c r="O164" i="1"/>
  <c r="L164" i="1"/>
  <c r="K164" i="1"/>
  <c r="P164" i="1"/>
  <c r="D164" i="1"/>
  <c r="F164" i="1" s="1"/>
  <c r="G164" i="1" s="1"/>
  <c r="C164" i="1"/>
  <c r="I164" i="1" l="1"/>
  <c r="N164" i="1" s="1"/>
  <c r="H164" i="1"/>
  <c r="M164" i="1" s="1"/>
  <c r="O165" i="1"/>
  <c r="P165" i="1"/>
  <c r="L165" i="1"/>
  <c r="K165" i="1"/>
  <c r="D165" i="1"/>
  <c r="F165" i="1" s="1"/>
  <c r="G165" i="1" s="1"/>
  <c r="C165" i="1"/>
  <c r="A167" i="1"/>
  <c r="E166" i="1"/>
  <c r="J166" i="1"/>
  <c r="B166" i="1"/>
  <c r="O166" i="1" l="1"/>
  <c r="P166" i="1"/>
  <c r="L166" i="1"/>
  <c r="K166" i="1"/>
  <c r="D166" i="1"/>
  <c r="F166" i="1" s="1"/>
  <c r="G166" i="1" s="1"/>
  <c r="C166" i="1"/>
  <c r="B167" i="1"/>
  <c r="J167" i="1"/>
  <c r="A168" i="1"/>
  <c r="E167" i="1"/>
  <c r="I165" i="1"/>
  <c r="N165" i="1" s="1"/>
  <c r="H165" i="1"/>
  <c r="M165" i="1" s="1"/>
  <c r="O167" i="1" l="1"/>
  <c r="K167" i="1"/>
  <c r="P167" i="1"/>
  <c r="L167" i="1"/>
  <c r="B168" i="1"/>
  <c r="J168" i="1"/>
  <c r="A169" i="1"/>
  <c r="E168" i="1"/>
  <c r="D167" i="1"/>
  <c r="F167" i="1" s="1"/>
  <c r="G167" i="1" s="1"/>
  <c r="C167" i="1"/>
  <c r="I166" i="1"/>
  <c r="N166" i="1" s="1"/>
  <c r="H166" i="1"/>
  <c r="M166" i="1" s="1"/>
  <c r="I167" i="1" l="1"/>
  <c r="N167" i="1" s="1"/>
  <c r="H167" i="1"/>
  <c r="M167" i="1" s="1"/>
  <c r="D168" i="1"/>
  <c r="F168" i="1" s="1"/>
  <c r="G168" i="1" s="1"/>
  <c r="C168" i="1"/>
  <c r="O168" i="1"/>
  <c r="L168" i="1"/>
  <c r="K168" i="1"/>
  <c r="P168" i="1"/>
  <c r="E169" i="1"/>
  <c r="B169" i="1"/>
  <c r="A170" i="1"/>
  <c r="J169" i="1"/>
  <c r="D169" i="1" l="1"/>
  <c r="C169" i="1"/>
  <c r="O169" i="1"/>
  <c r="P169" i="1"/>
  <c r="L169" i="1"/>
  <c r="K169" i="1"/>
  <c r="A171" i="1"/>
  <c r="E170" i="1"/>
  <c r="J170" i="1"/>
  <c r="B170" i="1"/>
  <c r="F169" i="1"/>
  <c r="G169" i="1" s="1"/>
  <c r="I168" i="1"/>
  <c r="N168" i="1" s="1"/>
  <c r="H168" i="1"/>
  <c r="M168" i="1" s="1"/>
  <c r="O170" i="1" l="1"/>
  <c r="P170" i="1"/>
  <c r="L170" i="1"/>
  <c r="K170" i="1"/>
  <c r="I169" i="1"/>
  <c r="N169" i="1" s="1"/>
  <c r="H169" i="1"/>
  <c r="M169" i="1" s="1"/>
  <c r="D170" i="1"/>
  <c r="F170" i="1" s="1"/>
  <c r="G170" i="1" s="1"/>
  <c r="C170" i="1"/>
  <c r="B171" i="1"/>
  <c r="J171" i="1"/>
  <c r="A172" i="1"/>
  <c r="E171" i="1"/>
  <c r="B172" i="1" l="1"/>
  <c r="J172" i="1"/>
  <c r="E172" i="1"/>
  <c r="A173" i="1"/>
  <c r="O171" i="1"/>
  <c r="K171" i="1"/>
  <c r="P171" i="1"/>
  <c r="L171" i="1"/>
  <c r="C171" i="1"/>
  <c r="D171" i="1"/>
  <c r="F171" i="1" s="1"/>
  <c r="G171" i="1" s="1"/>
  <c r="I170" i="1"/>
  <c r="N170" i="1" s="1"/>
  <c r="H170" i="1"/>
  <c r="M170" i="1" s="1"/>
  <c r="E173" i="1" l="1"/>
  <c r="B173" i="1"/>
  <c r="A174" i="1"/>
  <c r="J173" i="1"/>
  <c r="I171" i="1"/>
  <c r="N171" i="1" s="1"/>
  <c r="H171" i="1"/>
  <c r="M171" i="1" s="1"/>
  <c r="D172" i="1"/>
  <c r="F172" i="1" s="1"/>
  <c r="G172" i="1" s="1"/>
  <c r="C172" i="1"/>
  <c r="O172" i="1"/>
  <c r="L172" i="1"/>
  <c r="K172" i="1"/>
  <c r="P172" i="1"/>
  <c r="I172" i="1" l="1"/>
  <c r="N172" i="1" s="1"/>
  <c r="H172" i="1"/>
  <c r="M172" i="1" s="1"/>
  <c r="O173" i="1"/>
  <c r="P173" i="1"/>
  <c r="N173" i="1"/>
  <c r="M173" i="1"/>
  <c r="A175" i="1"/>
  <c r="E174" i="1"/>
  <c r="B174" i="1"/>
  <c r="J174" i="1"/>
  <c r="D173" i="1"/>
  <c r="F173" i="1" s="1"/>
  <c r="G173" i="1" s="1"/>
  <c r="C173" i="1"/>
  <c r="O174" i="1" l="1"/>
  <c r="P174" i="1"/>
  <c r="N174" i="1"/>
  <c r="M174" i="1"/>
  <c r="I173" i="1"/>
  <c r="L173" i="1" s="1"/>
  <c r="H173" i="1"/>
  <c r="K173" i="1" s="1"/>
  <c r="D174" i="1"/>
  <c r="F174" i="1" s="1"/>
  <c r="G174" i="1" s="1"/>
  <c r="C174" i="1"/>
  <c r="B175" i="1"/>
  <c r="J175" i="1"/>
  <c r="A176" i="1"/>
  <c r="E175" i="1"/>
  <c r="B176" i="1" l="1"/>
  <c r="J176" i="1"/>
  <c r="A177" i="1"/>
  <c r="E176" i="1"/>
  <c r="O175" i="1"/>
  <c r="P175" i="1"/>
  <c r="N175" i="1"/>
  <c r="M175" i="1"/>
  <c r="D175" i="1"/>
  <c r="F175" i="1" s="1"/>
  <c r="G175" i="1" s="1"/>
  <c r="C175" i="1"/>
  <c r="I174" i="1"/>
  <c r="L174" i="1" s="1"/>
  <c r="H174" i="1"/>
  <c r="K174" i="1" s="1"/>
  <c r="I175" i="1" l="1"/>
  <c r="L175" i="1" s="1"/>
  <c r="H175" i="1"/>
  <c r="K175" i="1" s="1"/>
  <c r="D176" i="1"/>
  <c r="F176" i="1" s="1"/>
  <c r="G176" i="1" s="1"/>
  <c r="C176" i="1"/>
  <c r="E177" i="1"/>
  <c r="B177" i="1"/>
  <c r="A178" i="1"/>
  <c r="J177" i="1"/>
  <c r="O176" i="1"/>
  <c r="M176" i="1"/>
  <c r="P176" i="1"/>
  <c r="N176" i="1"/>
  <c r="I176" i="1" l="1"/>
  <c r="L176" i="1" s="1"/>
  <c r="H176" i="1"/>
  <c r="K176" i="1" s="1"/>
  <c r="D177" i="1"/>
  <c r="F177" i="1" s="1"/>
  <c r="G177" i="1" s="1"/>
  <c r="C177" i="1"/>
  <c r="A179" i="1"/>
  <c r="E178" i="1"/>
  <c r="J178" i="1"/>
  <c r="B178" i="1"/>
  <c r="O177" i="1"/>
  <c r="P177" i="1"/>
  <c r="N177" i="1"/>
  <c r="M177" i="1"/>
  <c r="B179" i="1" l="1"/>
  <c r="J179" i="1"/>
  <c r="A180" i="1"/>
  <c r="E179" i="1"/>
  <c r="O178" i="1"/>
  <c r="P178" i="1"/>
  <c r="N178" i="1"/>
  <c r="M178" i="1"/>
  <c r="I177" i="1"/>
  <c r="L177" i="1" s="1"/>
  <c r="H177" i="1"/>
  <c r="K177" i="1" s="1"/>
  <c r="D178" i="1"/>
  <c r="F178" i="1" s="1"/>
  <c r="G178" i="1" s="1"/>
  <c r="C178" i="1"/>
  <c r="B180" i="1" l="1"/>
  <c r="J180" i="1"/>
  <c r="E180" i="1"/>
  <c r="A181" i="1"/>
  <c r="O179" i="1"/>
  <c r="P179" i="1"/>
  <c r="N179" i="1"/>
  <c r="M179" i="1"/>
  <c r="I178" i="1"/>
  <c r="L178" i="1" s="1"/>
  <c r="H178" i="1"/>
  <c r="K178" i="1" s="1"/>
  <c r="D179" i="1"/>
  <c r="F179" i="1" s="1"/>
  <c r="G179" i="1" s="1"/>
  <c r="C179" i="1"/>
  <c r="O180" i="1" l="1"/>
  <c r="M180" i="1"/>
  <c r="P180" i="1"/>
  <c r="N180" i="1"/>
  <c r="I179" i="1"/>
  <c r="L179" i="1" s="1"/>
  <c r="H179" i="1"/>
  <c r="K179" i="1" s="1"/>
  <c r="E181" i="1"/>
  <c r="B181" i="1"/>
  <c r="J181" i="1"/>
  <c r="A182" i="1"/>
  <c r="D180" i="1"/>
  <c r="F180" i="1" s="1"/>
  <c r="G180" i="1" s="1"/>
  <c r="C180" i="1"/>
  <c r="A183" i="1" l="1"/>
  <c r="E182" i="1"/>
  <c r="J182" i="1"/>
  <c r="B182" i="1"/>
  <c r="I180" i="1"/>
  <c r="L180" i="1" s="1"/>
  <c r="H180" i="1"/>
  <c r="K180" i="1" s="1"/>
  <c r="D181" i="1"/>
  <c r="F181" i="1" s="1"/>
  <c r="G181" i="1" s="1"/>
  <c r="C181" i="1"/>
  <c r="O181" i="1"/>
  <c r="P181" i="1"/>
  <c r="N181" i="1"/>
  <c r="M181" i="1"/>
  <c r="I181" i="1" l="1"/>
  <c r="L181" i="1" s="1"/>
  <c r="H181" i="1"/>
  <c r="K181" i="1" s="1"/>
  <c r="D182" i="1"/>
  <c r="F182" i="1" s="1"/>
  <c r="G182" i="1" s="1"/>
  <c r="C182" i="1"/>
  <c r="O182" i="1"/>
  <c r="P182" i="1"/>
  <c r="N182" i="1"/>
  <c r="M182" i="1"/>
  <c r="B183" i="1"/>
  <c r="J183" i="1"/>
  <c r="A184" i="1"/>
  <c r="E183" i="1"/>
  <c r="D183" i="1" l="1"/>
  <c r="C183" i="1"/>
  <c r="B184" i="1"/>
  <c r="J184" i="1"/>
  <c r="E184" i="1"/>
  <c r="A185" i="1"/>
  <c r="I182" i="1"/>
  <c r="L182" i="1" s="1"/>
  <c r="H182" i="1"/>
  <c r="K182" i="1" s="1"/>
  <c r="F183" i="1"/>
  <c r="G183" i="1" s="1"/>
  <c r="O183" i="1"/>
  <c r="P183" i="1"/>
  <c r="N183" i="1"/>
  <c r="M183" i="1"/>
  <c r="E185" i="1" l="1"/>
  <c r="B185" i="1"/>
  <c r="A186" i="1"/>
  <c r="J185" i="1"/>
  <c r="I183" i="1"/>
  <c r="L183" i="1" s="1"/>
  <c r="H183" i="1"/>
  <c r="K183" i="1" s="1"/>
  <c r="O184" i="1"/>
  <c r="M184" i="1"/>
  <c r="N184" i="1"/>
  <c r="P184" i="1"/>
  <c r="D184" i="1"/>
  <c r="F184" i="1" s="1"/>
  <c r="G184" i="1" s="1"/>
  <c r="C184" i="1"/>
  <c r="A187" i="1" l="1"/>
  <c r="E186" i="1"/>
  <c r="B186" i="1"/>
  <c r="J186" i="1"/>
  <c r="I184" i="1"/>
  <c r="L184" i="1" s="1"/>
  <c r="H184" i="1"/>
  <c r="K184" i="1" s="1"/>
  <c r="O185" i="1"/>
  <c r="P185" i="1"/>
  <c r="N185" i="1"/>
  <c r="M185" i="1"/>
  <c r="D185" i="1"/>
  <c r="F185" i="1" s="1"/>
  <c r="G185" i="1" s="1"/>
  <c r="C185" i="1"/>
  <c r="O186" i="1" l="1"/>
  <c r="P186" i="1"/>
  <c r="N186" i="1"/>
  <c r="M186" i="1"/>
  <c r="I185" i="1"/>
  <c r="L185" i="1" s="1"/>
  <c r="H185" i="1"/>
  <c r="K185" i="1" s="1"/>
  <c r="D186" i="1"/>
  <c r="F186" i="1" s="1"/>
  <c r="G186" i="1" s="1"/>
  <c r="C186" i="1"/>
  <c r="B187" i="1"/>
  <c r="J187" i="1"/>
  <c r="A188" i="1"/>
  <c r="E187" i="1"/>
  <c r="O187" i="1" l="1"/>
  <c r="P187" i="1"/>
  <c r="M187" i="1"/>
  <c r="N187" i="1"/>
  <c r="I186" i="1"/>
  <c r="L186" i="1" s="1"/>
  <c r="H186" i="1"/>
  <c r="K186" i="1" s="1"/>
  <c r="B188" i="1"/>
  <c r="J188" i="1"/>
  <c r="A189" i="1"/>
  <c r="E188" i="1"/>
  <c r="D187" i="1"/>
  <c r="F187" i="1" s="1"/>
  <c r="G187" i="1" s="1"/>
  <c r="C187" i="1"/>
  <c r="I187" i="1" l="1"/>
  <c r="L187" i="1" s="1"/>
  <c r="H187" i="1"/>
  <c r="K187" i="1" s="1"/>
  <c r="E189" i="1"/>
  <c r="B189" i="1"/>
  <c r="A190" i="1"/>
  <c r="J189" i="1"/>
  <c r="O188" i="1"/>
  <c r="M188" i="1"/>
  <c r="P188" i="1"/>
  <c r="N188" i="1"/>
  <c r="D188" i="1"/>
  <c r="F188" i="1" s="1"/>
  <c r="G188" i="1" s="1"/>
  <c r="C188" i="1"/>
  <c r="A191" i="1" l="1"/>
  <c r="E190" i="1"/>
  <c r="J190" i="1"/>
  <c r="B190" i="1"/>
  <c r="O189" i="1"/>
  <c r="P189" i="1"/>
  <c r="N189" i="1"/>
  <c r="M189" i="1"/>
  <c r="D189" i="1"/>
  <c r="C189" i="1"/>
  <c r="I188" i="1"/>
  <c r="L188" i="1" s="1"/>
  <c r="H188" i="1"/>
  <c r="K188" i="1" s="1"/>
  <c r="F189" i="1"/>
  <c r="G189" i="1" s="1"/>
  <c r="D190" i="1" l="1"/>
  <c r="C190" i="1"/>
  <c r="F190" i="1"/>
  <c r="G190" i="1" s="1"/>
  <c r="H189" i="1"/>
  <c r="K189" i="1" s="1"/>
  <c r="I189" i="1"/>
  <c r="L189" i="1" s="1"/>
  <c r="O190" i="1"/>
  <c r="P190" i="1"/>
  <c r="N190" i="1"/>
  <c r="M190" i="1"/>
  <c r="B191" i="1"/>
  <c r="J191" i="1"/>
  <c r="A192" i="1"/>
  <c r="E191" i="1"/>
  <c r="O191" i="1" l="1"/>
  <c r="P191" i="1"/>
  <c r="N191" i="1"/>
  <c r="M191" i="1"/>
  <c r="F191" i="1"/>
  <c r="G191" i="1" s="1"/>
  <c r="B192" i="1"/>
  <c r="J192" i="1"/>
  <c r="E192" i="1"/>
  <c r="A193" i="1"/>
  <c r="D191" i="1"/>
  <c r="C191" i="1"/>
  <c r="I190" i="1"/>
  <c r="L190" i="1" s="1"/>
  <c r="H190" i="1"/>
  <c r="K190" i="1" s="1"/>
  <c r="D192" i="1" l="1"/>
  <c r="C192" i="1"/>
  <c r="I191" i="1"/>
  <c r="L191" i="1" s="1"/>
  <c r="H191" i="1"/>
  <c r="K191" i="1" s="1"/>
  <c r="E193" i="1"/>
  <c r="B193" i="1"/>
  <c r="A194" i="1"/>
  <c r="J193" i="1"/>
  <c r="F192" i="1"/>
  <c r="G192" i="1" s="1"/>
  <c r="O192" i="1"/>
  <c r="M192" i="1"/>
  <c r="P192" i="1"/>
  <c r="N192" i="1"/>
  <c r="D193" i="1" l="1"/>
  <c r="C193" i="1"/>
  <c r="O193" i="1"/>
  <c r="P193" i="1"/>
  <c r="N193" i="1"/>
  <c r="M193" i="1"/>
  <c r="A195" i="1"/>
  <c r="E194" i="1"/>
  <c r="F194" i="1" s="1"/>
  <c r="G194" i="1" s="1"/>
  <c r="J194" i="1"/>
  <c r="B194" i="1"/>
  <c r="I192" i="1"/>
  <c r="L192" i="1" s="1"/>
  <c r="H192" i="1"/>
  <c r="K192" i="1" s="1"/>
  <c r="F193" i="1"/>
  <c r="G193" i="1" s="1"/>
  <c r="D194" i="1" l="1"/>
  <c r="C194" i="1"/>
  <c r="O194" i="1"/>
  <c r="P194" i="1"/>
  <c r="L194" i="1"/>
  <c r="K194" i="1"/>
  <c r="I193" i="1"/>
  <c r="L193" i="1" s="1"/>
  <c r="H193" i="1"/>
  <c r="K193" i="1" s="1"/>
  <c r="B195" i="1"/>
  <c r="J195" i="1"/>
  <c r="A196" i="1"/>
  <c r="E195" i="1"/>
  <c r="B196" i="1" l="1"/>
  <c r="J196" i="1"/>
  <c r="A197" i="1"/>
  <c r="E196" i="1"/>
  <c r="I194" i="1"/>
  <c r="N194" i="1" s="1"/>
  <c r="H194" i="1"/>
  <c r="M194" i="1" s="1"/>
  <c r="O195" i="1"/>
  <c r="K195" i="1"/>
  <c r="P195" i="1"/>
  <c r="L195" i="1"/>
  <c r="D195" i="1"/>
  <c r="F195" i="1" s="1"/>
  <c r="G195" i="1" s="1"/>
  <c r="C195" i="1"/>
  <c r="E197" i="1" l="1"/>
  <c r="B197" i="1"/>
  <c r="J197" i="1"/>
  <c r="A198" i="1"/>
  <c r="O196" i="1"/>
  <c r="L196" i="1"/>
  <c r="K196" i="1"/>
  <c r="P196" i="1"/>
  <c r="I195" i="1"/>
  <c r="N195" i="1" s="1"/>
  <c r="H195" i="1"/>
  <c r="M195" i="1" s="1"/>
  <c r="D196" i="1"/>
  <c r="F196" i="1" s="1"/>
  <c r="G196" i="1" s="1"/>
  <c r="C196" i="1"/>
  <c r="I196" i="1" l="1"/>
  <c r="N196" i="1" s="1"/>
  <c r="H196" i="1"/>
  <c r="M196" i="1" s="1"/>
  <c r="O197" i="1"/>
  <c r="P197" i="1"/>
  <c r="L197" i="1"/>
  <c r="K197" i="1"/>
  <c r="A199" i="1"/>
  <c r="E198" i="1"/>
  <c r="J198" i="1"/>
  <c r="B198" i="1"/>
  <c r="D197" i="1"/>
  <c r="F197" i="1" s="1"/>
  <c r="G197" i="1" s="1"/>
  <c r="C197" i="1"/>
  <c r="I197" i="1" l="1"/>
  <c r="N197" i="1" s="1"/>
  <c r="H197" i="1"/>
  <c r="M197" i="1" s="1"/>
  <c r="O198" i="1"/>
  <c r="P198" i="1"/>
  <c r="L198" i="1"/>
  <c r="K198" i="1"/>
  <c r="D198" i="1"/>
  <c r="F198" i="1" s="1"/>
  <c r="G198" i="1" s="1"/>
  <c r="C198" i="1"/>
  <c r="B199" i="1"/>
  <c r="J199" i="1"/>
  <c r="A200" i="1"/>
  <c r="E199" i="1"/>
  <c r="O199" i="1" l="1"/>
  <c r="K199" i="1"/>
  <c r="P199" i="1"/>
  <c r="L199" i="1"/>
  <c r="B200" i="1"/>
  <c r="J200" i="1"/>
  <c r="A201" i="1"/>
  <c r="E200" i="1"/>
  <c r="I198" i="1"/>
  <c r="N198" i="1" s="1"/>
  <c r="H198" i="1"/>
  <c r="M198" i="1" s="1"/>
  <c r="D199" i="1"/>
  <c r="F199" i="1" s="1"/>
  <c r="G199" i="1" s="1"/>
  <c r="C199" i="1"/>
  <c r="O200" i="1" l="1"/>
  <c r="L200" i="1"/>
  <c r="K200" i="1"/>
  <c r="P200" i="1"/>
  <c r="D200" i="1"/>
  <c r="F200" i="1" s="1"/>
  <c r="G200" i="1" s="1"/>
  <c r="C200" i="1"/>
  <c r="I199" i="1"/>
  <c r="N199" i="1" s="1"/>
  <c r="H199" i="1"/>
  <c r="M199" i="1" s="1"/>
  <c r="E201" i="1"/>
  <c r="B201" i="1"/>
  <c r="J201" i="1"/>
  <c r="A202" i="1"/>
  <c r="A203" i="1" l="1"/>
  <c r="E202" i="1"/>
  <c r="B202" i="1"/>
  <c r="J202" i="1"/>
  <c r="D201" i="1"/>
  <c r="F201" i="1" s="1"/>
  <c r="G201" i="1" s="1"/>
  <c r="C201" i="1"/>
  <c r="O201" i="1"/>
  <c r="P201" i="1"/>
  <c r="L201" i="1"/>
  <c r="K201" i="1"/>
  <c r="I200" i="1"/>
  <c r="N200" i="1" s="1"/>
  <c r="H200" i="1"/>
  <c r="M200" i="1" s="1"/>
  <c r="I201" i="1" l="1"/>
  <c r="N201" i="1" s="1"/>
  <c r="H201" i="1"/>
  <c r="M201" i="1" s="1"/>
  <c r="O202" i="1"/>
  <c r="P202" i="1"/>
  <c r="L202" i="1"/>
  <c r="K202" i="1"/>
  <c r="D202" i="1"/>
  <c r="F202" i="1" s="1"/>
  <c r="G202" i="1" s="1"/>
  <c r="C202" i="1"/>
  <c r="B203" i="1"/>
  <c r="J203" i="1"/>
  <c r="A204" i="1"/>
  <c r="E203" i="1"/>
  <c r="O203" i="1" l="1"/>
  <c r="K203" i="1"/>
  <c r="P203" i="1"/>
  <c r="L203" i="1"/>
  <c r="B204" i="1"/>
  <c r="J204" i="1"/>
  <c r="A205" i="1"/>
  <c r="E204" i="1"/>
  <c r="D203" i="1"/>
  <c r="F203" i="1" s="1"/>
  <c r="G203" i="1" s="1"/>
  <c r="C203" i="1"/>
  <c r="I202" i="1"/>
  <c r="N202" i="1" s="1"/>
  <c r="H202" i="1"/>
  <c r="M202" i="1" s="1"/>
  <c r="I203" i="1" l="1"/>
  <c r="N203" i="1" s="1"/>
  <c r="H203" i="1"/>
  <c r="M203" i="1" s="1"/>
  <c r="E205" i="1"/>
  <c r="B205" i="1"/>
  <c r="J205" i="1"/>
  <c r="A206" i="1"/>
  <c r="D204" i="1"/>
  <c r="F204" i="1" s="1"/>
  <c r="G204" i="1" s="1"/>
  <c r="C204" i="1"/>
  <c r="O204" i="1"/>
  <c r="L204" i="1"/>
  <c r="K204" i="1"/>
  <c r="P204" i="1"/>
  <c r="O205" i="1" l="1"/>
  <c r="P205" i="1"/>
  <c r="L205" i="1"/>
  <c r="K205" i="1"/>
  <c r="A207" i="1"/>
  <c r="E206" i="1"/>
  <c r="J206" i="1"/>
  <c r="B206" i="1"/>
  <c r="D205" i="1"/>
  <c r="C205" i="1"/>
  <c r="F205" i="1"/>
  <c r="G205" i="1" s="1"/>
  <c r="I204" i="1"/>
  <c r="N204" i="1" s="1"/>
  <c r="H204" i="1"/>
  <c r="M204" i="1" s="1"/>
  <c r="I205" i="1" l="1"/>
  <c r="N205" i="1" s="1"/>
  <c r="H205" i="1"/>
  <c r="M205" i="1" s="1"/>
  <c r="B207" i="1"/>
  <c r="J207" i="1"/>
  <c r="A208" i="1"/>
  <c r="E207" i="1"/>
  <c r="D206" i="1"/>
  <c r="F206" i="1" s="1"/>
  <c r="G206" i="1" s="1"/>
  <c r="C206" i="1"/>
  <c r="O206" i="1"/>
  <c r="P206" i="1"/>
  <c r="L206" i="1"/>
  <c r="K206" i="1"/>
  <c r="B208" i="1" l="1"/>
  <c r="J208" i="1"/>
  <c r="A209" i="1"/>
  <c r="E208" i="1"/>
  <c r="O207" i="1"/>
  <c r="K207" i="1"/>
  <c r="P207" i="1"/>
  <c r="L207" i="1"/>
  <c r="D207" i="1"/>
  <c r="F207" i="1" s="1"/>
  <c r="G207" i="1" s="1"/>
  <c r="C207" i="1"/>
  <c r="I206" i="1"/>
  <c r="N206" i="1" s="1"/>
  <c r="H206" i="1"/>
  <c r="M206" i="1" s="1"/>
  <c r="I207" i="1" l="1"/>
  <c r="N207" i="1" s="1"/>
  <c r="H207" i="1"/>
  <c r="M207" i="1" s="1"/>
  <c r="E209" i="1"/>
  <c r="B209" i="1"/>
  <c r="J209" i="1"/>
  <c r="A210" i="1"/>
  <c r="O208" i="1"/>
  <c r="L208" i="1"/>
  <c r="K208" i="1"/>
  <c r="P208" i="1"/>
  <c r="D208" i="1"/>
  <c r="F208" i="1" s="1"/>
  <c r="G208" i="1" s="1"/>
  <c r="C208" i="1"/>
  <c r="I208" i="1" l="1"/>
  <c r="N208" i="1" s="1"/>
  <c r="H208" i="1"/>
  <c r="M208" i="1" s="1"/>
  <c r="O209" i="1"/>
  <c r="P209" i="1"/>
  <c r="L209" i="1"/>
  <c r="K209" i="1"/>
  <c r="A211" i="1"/>
  <c r="E210" i="1"/>
  <c r="J210" i="1"/>
  <c r="B210" i="1"/>
  <c r="D209" i="1"/>
  <c r="F209" i="1" s="1"/>
  <c r="G209" i="1" s="1"/>
  <c r="C209" i="1"/>
  <c r="I209" i="1" l="1"/>
  <c r="N209" i="1" s="1"/>
  <c r="H209" i="1"/>
  <c r="M209" i="1" s="1"/>
  <c r="D210" i="1"/>
  <c r="F210" i="1" s="1"/>
  <c r="G210" i="1" s="1"/>
  <c r="C210" i="1"/>
  <c r="O210" i="1"/>
  <c r="P210" i="1"/>
  <c r="L210" i="1"/>
  <c r="K210" i="1"/>
  <c r="B211" i="1"/>
  <c r="J211" i="1"/>
  <c r="A212" i="1"/>
  <c r="E211" i="1"/>
  <c r="E212" i="1" l="1"/>
  <c r="A213" i="1"/>
  <c r="B212" i="1"/>
  <c r="J212" i="1"/>
  <c r="D211" i="1"/>
  <c r="F211" i="1" s="1"/>
  <c r="G211" i="1" s="1"/>
  <c r="C211" i="1"/>
  <c r="I210" i="1"/>
  <c r="N210" i="1" s="1"/>
  <c r="H210" i="1"/>
  <c r="M210" i="1" s="1"/>
  <c r="O211" i="1"/>
  <c r="L211" i="1"/>
  <c r="K211" i="1"/>
  <c r="P211" i="1"/>
  <c r="I211" i="1" l="1"/>
  <c r="N211" i="1" s="1"/>
  <c r="H211" i="1"/>
  <c r="M211" i="1" s="1"/>
  <c r="D212" i="1"/>
  <c r="F212" i="1" s="1"/>
  <c r="G212" i="1" s="1"/>
  <c r="C212" i="1"/>
  <c r="O212" i="1"/>
  <c r="L212" i="1"/>
  <c r="P212" i="1"/>
  <c r="K212" i="1"/>
  <c r="A214" i="1"/>
  <c r="E213" i="1"/>
  <c r="B213" i="1"/>
  <c r="J213" i="1"/>
  <c r="C213" i="1" l="1"/>
  <c r="D213" i="1"/>
  <c r="F213" i="1" s="1"/>
  <c r="G213" i="1" s="1"/>
  <c r="P213" i="1"/>
  <c r="O213" i="1"/>
  <c r="N213" i="1"/>
  <c r="M213" i="1"/>
  <c r="J214" i="1"/>
  <c r="A215" i="1"/>
  <c r="E214" i="1"/>
  <c r="B214" i="1"/>
  <c r="I212" i="1"/>
  <c r="N212" i="1" s="1"/>
  <c r="H212" i="1"/>
  <c r="M212" i="1" s="1"/>
  <c r="C214" i="1" l="1"/>
  <c r="D214" i="1"/>
  <c r="F214" i="1" s="1"/>
  <c r="G214" i="1" s="1"/>
  <c r="P214" i="1"/>
  <c r="O214" i="1"/>
  <c r="N214" i="1"/>
  <c r="M214" i="1"/>
  <c r="B215" i="1"/>
  <c r="J215" i="1"/>
  <c r="E215" i="1"/>
  <c r="A216" i="1"/>
  <c r="H213" i="1"/>
  <c r="K213" i="1" s="1"/>
  <c r="I213" i="1"/>
  <c r="L213" i="1" s="1"/>
  <c r="E216" i="1" l="1"/>
  <c r="B216" i="1"/>
  <c r="J216" i="1"/>
  <c r="A217" i="1"/>
  <c r="M215" i="1"/>
  <c r="P215" i="1"/>
  <c r="O215" i="1"/>
  <c r="N215" i="1"/>
  <c r="C215" i="1"/>
  <c r="D215" i="1"/>
  <c r="F215" i="1" s="1"/>
  <c r="G215" i="1" s="1"/>
  <c r="I214" i="1"/>
  <c r="L214" i="1" s="1"/>
  <c r="H214" i="1"/>
  <c r="K214" i="1" s="1"/>
  <c r="I215" i="1" l="1"/>
  <c r="L215" i="1" s="1"/>
  <c r="H215" i="1"/>
  <c r="K215" i="1" s="1"/>
  <c r="A218" i="1"/>
  <c r="E217" i="1"/>
  <c r="J217" i="1"/>
  <c r="B217" i="1"/>
  <c r="O216" i="1"/>
  <c r="N216" i="1"/>
  <c r="M216" i="1"/>
  <c r="P216" i="1"/>
  <c r="C216" i="1"/>
  <c r="D216" i="1"/>
  <c r="F216" i="1" s="1"/>
  <c r="G216" i="1" s="1"/>
  <c r="C217" i="1" l="1"/>
  <c r="D217" i="1"/>
  <c r="F217" i="1" s="1"/>
  <c r="G217" i="1" s="1"/>
  <c r="I216" i="1"/>
  <c r="L216" i="1" s="1"/>
  <c r="H216" i="1"/>
  <c r="K216" i="1" s="1"/>
  <c r="J218" i="1"/>
  <c r="A219" i="1"/>
  <c r="E218" i="1"/>
  <c r="B218" i="1"/>
  <c r="P217" i="1"/>
  <c r="O217" i="1"/>
  <c r="N217" i="1"/>
  <c r="M217" i="1"/>
  <c r="B219" i="1" l="1"/>
  <c r="J219" i="1"/>
  <c r="A220" i="1"/>
  <c r="E219" i="1"/>
  <c r="C218" i="1"/>
  <c r="D218" i="1"/>
  <c r="F218" i="1" s="1"/>
  <c r="G218" i="1" s="1"/>
  <c r="P218" i="1"/>
  <c r="O218" i="1"/>
  <c r="N218" i="1"/>
  <c r="M218" i="1"/>
  <c r="H217" i="1"/>
  <c r="K217" i="1" s="1"/>
  <c r="I217" i="1"/>
  <c r="L217" i="1" s="1"/>
  <c r="E220" i="1" l="1"/>
  <c r="A221" i="1"/>
  <c r="B220" i="1"/>
  <c r="J220" i="1"/>
  <c r="I218" i="1"/>
  <c r="L218" i="1" s="1"/>
  <c r="H218" i="1"/>
  <c r="K218" i="1" s="1"/>
  <c r="M219" i="1"/>
  <c r="P219" i="1"/>
  <c r="O219" i="1"/>
  <c r="N219" i="1"/>
  <c r="C219" i="1"/>
  <c r="D219" i="1"/>
  <c r="F219" i="1" s="1"/>
  <c r="G219" i="1" s="1"/>
  <c r="I219" i="1" l="1"/>
  <c r="L219" i="1" s="1"/>
  <c r="H219" i="1"/>
  <c r="K219" i="1" s="1"/>
  <c r="D220" i="1"/>
  <c r="C220" i="1"/>
  <c r="E221" i="1"/>
  <c r="A222" i="1"/>
  <c r="B221" i="1"/>
  <c r="J221" i="1"/>
  <c r="M220" i="1"/>
  <c r="P220" i="1"/>
  <c r="O220" i="1"/>
  <c r="N220" i="1"/>
  <c r="F220" i="1"/>
  <c r="G220" i="1" s="1"/>
  <c r="M221" i="1" l="1"/>
  <c r="P221" i="1"/>
  <c r="O221" i="1"/>
  <c r="N221" i="1"/>
  <c r="D221" i="1"/>
  <c r="F221" i="1" s="1"/>
  <c r="G221" i="1" s="1"/>
  <c r="C221" i="1"/>
  <c r="E222" i="1"/>
  <c r="J222" i="1"/>
  <c r="B222" i="1"/>
  <c r="A223" i="1"/>
  <c r="H220" i="1"/>
  <c r="K220" i="1" s="1"/>
  <c r="I220" i="1"/>
  <c r="L220" i="1" s="1"/>
  <c r="I221" i="1" l="1"/>
  <c r="L221" i="1" s="1"/>
  <c r="H221" i="1"/>
  <c r="K221" i="1" s="1"/>
  <c r="E223" i="1"/>
  <c r="J223" i="1"/>
  <c r="A224" i="1"/>
  <c r="B223" i="1"/>
  <c r="M222" i="1"/>
  <c r="O222" i="1"/>
  <c r="N222" i="1"/>
  <c r="P222" i="1"/>
  <c r="D222" i="1"/>
  <c r="F222" i="1" s="1"/>
  <c r="G222" i="1" s="1"/>
  <c r="C222" i="1"/>
  <c r="E224" i="1" l="1"/>
  <c r="A225" i="1"/>
  <c r="B224" i="1"/>
  <c r="J224" i="1"/>
  <c r="D223" i="1"/>
  <c r="F223" i="1" s="1"/>
  <c r="G223" i="1" s="1"/>
  <c r="C223" i="1"/>
  <c r="M223" i="1"/>
  <c r="P223" i="1"/>
  <c r="O223" i="1"/>
  <c r="N223" i="1"/>
  <c r="I222" i="1"/>
  <c r="L222" i="1" s="1"/>
  <c r="H222" i="1"/>
  <c r="K222" i="1" s="1"/>
  <c r="I223" i="1" l="1"/>
  <c r="L223" i="1" s="1"/>
  <c r="H223" i="1"/>
  <c r="K223" i="1" s="1"/>
  <c r="D224" i="1"/>
  <c r="C224" i="1"/>
  <c r="E225" i="1"/>
  <c r="A226" i="1"/>
  <c r="B225" i="1"/>
  <c r="J225" i="1"/>
  <c r="M224" i="1"/>
  <c r="P224" i="1"/>
  <c r="O224" i="1"/>
  <c r="N224" i="1"/>
  <c r="F224" i="1"/>
  <c r="G224" i="1" s="1"/>
  <c r="E226" i="1" l="1"/>
  <c r="J226" i="1"/>
  <c r="A227" i="1"/>
  <c r="B226" i="1"/>
  <c r="M225" i="1"/>
  <c r="P225" i="1"/>
  <c r="O225" i="1"/>
  <c r="N225" i="1"/>
  <c r="D225" i="1"/>
  <c r="F225" i="1" s="1"/>
  <c r="G225" i="1" s="1"/>
  <c r="C225" i="1"/>
  <c r="H224" i="1"/>
  <c r="K224" i="1" s="1"/>
  <c r="I224" i="1"/>
  <c r="L224" i="1" s="1"/>
  <c r="D226" i="1" l="1"/>
  <c r="C226" i="1"/>
  <c r="I225" i="1"/>
  <c r="L225" i="1" s="1"/>
  <c r="H225" i="1"/>
  <c r="K225" i="1" s="1"/>
  <c r="E227" i="1"/>
  <c r="J227" i="1"/>
  <c r="B227" i="1"/>
  <c r="A228" i="1"/>
  <c r="M226" i="1"/>
  <c r="P226" i="1"/>
  <c r="O226" i="1"/>
  <c r="N226" i="1"/>
  <c r="F226" i="1"/>
  <c r="G226" i="1" s="1"/>
  <c r="E228" i="1" l="1"/>
  <c r="J228" i="1"/>
  <c r="B228" i="1"/>
  <c r="A229" i="1"/>
  <c r="M227" i="1"/>
  <c r="P227" i="1"/>
  <c r="O227" i="1"/>
  <c r="N227" i="1"/>
  <c r="D227" i="1"/>
  <c r="F227" i="1" s="1"/>
  <c r="G227" i="1" s="1"/>
  <c r="C227" i="1"/>
  <c r="I226" i="1"/>
  <c r="L226" i="1" s="1"/>
  <c r="H226" i="1"/>
  <c r="K226" i="1" s="1"/>
  <c r="E229" i="1" l="1"/>
  <c r="J229" i="1"/>
  <c r="B229" i="1"/>
  <c r="A230" i="1"/>
  <c r="D228" i="1"/>
  <c r="F228" i="1" s="1"/>
  <c r="G228" i="1" s="1"/>
  <c r="C228" i="1"/>
  <c r="I227" i="1"/>
  <c r="L227" i="1" s="1"/>
  <c r="H227" i="1"/>
  <c r="K227" i="1" s="1"/>
  <c r="M228" i="1"/>
  <c r="P228" i="1"/>
  <c r="O228" i="1"/>
  <c r="N228" i="1"/>
  <c r="E230" i="1" l="1"/>
  <c r="J230" i="1"/>
  <c r="B230" i="1"/>
  <c r="A231" i="1"/>
  <c r="D229" i="1"/>
  <c r="F229" i="1" s="1"/>
  <c r="G229" i="1" s="1"/>
  <c r="C229" i="1"/>
  <c r="I228" i="1"/>
  <c r="L228" i="1" s="1"/>
  <c r="H228" i="1"/>
  <c r="K228" i="1" s="1"/>
  <c r="M229" i="1"/>
  <c r="P229" i="1"/>
  <c r="O229" i="1"/>
  <c r="N229" i="1"/>
  <c r="E231" i="1" l="1"/>
  <c r="J231" i="1"/>
  <c r="B231" i="1"/>
  <c r="A232" i="1"/>
  <c r="D230" i="1"/>
  <c r="F230" i="1" s="1"/>
  <c r="G230" i="1" s="1"/>
  <c r="C230" i="1"/>
  <c r="M230" i="1"/>
  <c r="P230" i="1"/>
  <c r="O230" i="1"/>
  <c r="N230" i="1"/>
  <c r="I229" i="1"/>
  <c r="L229" i="1" s="1"/>
  <c r="H229" i="1"/>
  <c r="K229" i="1" s="1"/>
  <c r="I230" i="1" l="1"/>
  <c r="L230" i="1" s="1"/>
  <c r="H230" i="1"/>
  <c r="K230" i="1" s="1"/>
  <c r="D231" i="1"/>
  <c r="F231" i="1" s="1"/>
  <c r="G231" i="1" s="1"/>
  <c r="C231" i="1"/>
  <c r="M231" i="1"/>
  <c r="P231" i="1"/>
  <c r="O231" i="1"/>
  <c r="N231" i="1"/>
  <c r="E232" i="1"/>
  <c r="J232" i="1"/>
  <c r="B232" i="1"/>
  <c r="A233" i="1"/>
  <c r="D232" i="1" l="1"/>
  <c r="C232" i="1"/>
  <c r="F232" i="1"/>
  <c r="G232" i="1" s="1"/>
  <c r="M232" i="1"/>
  <c r="P232" i="1"/>
  <c r="O232" i="1"/>
  <c r="N232" i="1"/>
  <c r="E233" i="1"/>
  <c r="J233" i="1"/>
  <c r="B233" i="1"/>
  <c r="A234" i="1"/>
  <c r="I231" i="1"/>
  <c r="L231" i="1" s="1"/>
  <c r="H231" i="1"/>
  <c r="K231" i="1" s="1"/>
  <c r="D233" i="1" l="1"/>
  <c r="C233" i="1"/>
  <c r="E234" i="1"/>
  <c r="J234" i="1"/>
  <c r="B234" i="1"/>
  <c r="A235" i="1"/>
  <c r="M233" i="1"/>
  <c r="P233" i="1"/>
  <c r="O233" i="1"/>
  <c r="N233" i="1"/>
  <c r="H232" i="1"/>
  <c r="K232" i="1" s="1"/>
  <c r="I232" i="1"/>
  <c r="L232" i="1" s="1"/>
  <c r="F233" i="1"/>
  <c r="G233" i="1" s="1"/>
  <c r="D234" i="1" l="1"/>
  <c r="C234" i="1"/>
  <c r="F234" i="1"/>
  <c r="G234" i="1" s="1"/>
  <c r="E235" i="1"/>
  <c r="J235" i="1"/>
  <c r="B235" i="1"/>
  <c r="A236" i="1"/>
  <c r="I233" i="1"/>
  <c r="L233" i="1" s="1"/>
  <c r="H233" i="1"/>
  <c r="K233" i="1" s="1"/>
  <c r="M234" i="1"/>
  <c r="P234" i="1"/>
  <c r="O234" i="1"/>
  <c r="N234" i="1"/>
  <c r="D235" i="1" l="1"/>
  <c r="C235" i="1"/>
  <c r="E236" i="1"/>
  <c r="J236" i="1"/>
  <c r="B236" i="1"/>
  <c r="A237" i="1"/>
  <c r="M235" i="1"/>
  <c r="P235" i="1"/>
  <c r="O235" i="1"/>
  <c r="N235" i="1"/>
  <c r="I234" i="1"/>
  <c r="L234" i="1" s="1"/>
  <c r="H234" i="1"/>
  <c r="K234" i="1" s="1"/>
  <c r="F235" i="1"/>
  <c r="G235" i="1" s="1"/>
  <c r="E237" i="1" l="1"/>
  <c r="F237" i="1" s="1"/>
  <c r="G237" i="1" s="1"/>
  <c r="J237" i="1"/>
  <c r="B237" i="1"/>
  <c r="A238" i="1"/>
  <c r="M236" i="1"/>
  <c r="P236" i="1"/>
  <c r="O236" i="1"/>
  <c r="N236" i="1"/>
  <c r="D236" i="1"/>
  <c r="C236" i="1"/>
  <c r="I235" i="1"/>
  <c r="L235" i="1" s="1"/>
  <c r="H235" i="1"/>
  <c r="K235" i="1" s="1"/>
  <c r="F236" i="1"/>
  <c r="G236" i="1" s="1"/>
  <c r="E238" i="1" l="1"/>
  <c r="J238" i="1"/>
  <c r="B238" i="1"/>
  <c r="A239" i="1"/>
  <c r="D237" i="1"/>
  <c r="C237" i="1"/>
  <c r="I236" i="1"/>
  <c r="L236" i="1" s="1"/>
  <c r="H236" i="1"/>
  <c r="K236" i="1" s="1"/>
  <c r="L237" i="1"/>
  <c r="K237" i="1"/>
  <c r="P237" i="1"/>
  <c r="O237" i="1"/>
  <c r="E239" i="1" l="1"/>
  <c r="J239" i="1"/>
  <c r="B239" i="1"/>
  <c r="A240" i="1"/>
  <c r="I237" i="1"/>
  <c r="N237" i="1" s="1"/>
  <c r="H237" i="1"/>
  <c r="M237" i="1" s="1"/>
  <c r="D238" i="1"/>
  <c r="F238" i="1" s="1"/>
  <c r="G238" i="1" s="1"/>
  <c r="C238" i="1"/>
  <c r="L238" i="1"/>
  <c r="K238" i="1"/>
  <c r="P238" i="1"/>
  <c r="O238" i="1"/>
  <c r="E240" i="1" l="1"/>
  <c r="J240" i="1"/>
  <c r="B240" i="1"/>
  <c r="A241" i="1"/>
  <c r="D239" i="1"/>
  <c r="F239" i="1" s="1"/>
  <c r="G239" i="1" s="1"/>
  <c r="C239" i="1"/>
  <c r="L239" i="1"/>
  <c r="K239" i="1"/>
  <c r="P239" i="1"/>
  <c r="O239" i="1"/>
  <c r="I238" i="1"/>
  <c r="N238" i="1" s="1"/>
  <c r="H238" i="1"/>
  <c r="M238" i="1" s="1"/>
  <c r="I239" i="1" l="1"/>
  <c r="N239" i="1" s="1"/>
  <c r="H239" i="1"/>
  <c r="M239" i="1" s="1"/>
  <c r="D240" i="1"/>
  <c r="F240" i="1" s="1"/>
  <c r="G240" i="1" s="1"/>
  <c r="C240" i="1"/>
  <c r="L240" i="1"/>
  <c r="K240" i="1"/>
  <c r="P240" i="1"/>
  <c r="O240" i="1"/>
  <c r="E241" i="1"/>
  <c r="J241" i="1"/>
  <c r="B241" i="1"/>
  <c r="A242" i="1"/>
  <c r="E242" i="1" l="1"/>
  <c r="J242" i="1"/>
  <c r="B242" i="1"/>
  <c r="A243" i="1"/>
  <c r="D241" i="1"/>
  <c r="F241" i="1" s="1"/>
  <c r="G241" i="1" s="1"/>
  <c r="C241" i="1"/>
  <c r="I240" i="1"/>
  <c r="N240" i="1" s="1"/>
  <c r="H240" i="1"/>
  <c r="M240" i="1" s="1"/>
  <c r="L241" i="1"/>
  <c r="K241" i="1"/>
  <c r="P241" i="1"/>
  <c r="O241" i="1"/>
  <c r="E243" i="1" l="1"/>
  <c r="J243" i="1"/>
  <c r="B243" i="1"/>
  <c r="A244" i="1"/>
  <c r="D242" i="1"/>
  <c r="F242" i="1" s="1"/>
  <c r="G242" i="1" s="1"/>
  <c r="C242" i="1"/>
  <c r="L242" i="1"/>
  <c r="K242" i="1"/>
  <c r="P242" i="1"/>
  <c r="O242" i="1"/>
  <c r="I241" i="1"/>
  <c r="N241" i="1" s="1"/>
  <c r="H241" i="1"/>
  <c r="M241" i="1" s="1"/>
  <c r="D243" i="1" l="1"/>
  <c r="C243" i="1"/>
  <c r="I242" i="1"/>
  <c r="N242" i="1" s="1"/>
  <c r="H242" i="1"/>
  <c r="M242" i="1" s="1"/>
  <c r="L243" i="1"/>
  <c r="K243" i="1"/>
  <c r="P243" i="1"/>
  <c r="O243" i="1"/>
  <c r="E244" i="1"/>
  <c r="J244" i="1"/>
  <c r="B244" i="1"/>
  <c r="A245" i="1"/>
  <c r="F243" i="1"/>
  <c r="G243" i="1" s="1"/>
  <c r="E245" i="1" l="1"/>
  <c r="J245" i="1"/>
  <c r="B245" i="1"/>
  <c r="A246" i="1"/>
  <c r="L244" i="1"/>
  <c r="K244" i="1"/>
  <c r="P244" i="1"/>
  <c r="O244" i="1"/>
  <c r="I243" i="1"/>
  <c r="N243" i="1" s="1"/>
  <c r="H243" i="1"/>
  <c r="M243" i="1" s="1"/>
  <c r="D244" i="1"/>
  <c r="F244" i="1" s="1"/>
  <c r="G244" i="1" s="1"/>
  <c r="C244" i="1"/>
  <c r="I244" i="1" l="1"/>
  <c r="N244" i="1" s="1"/>
  <c r="H244" i="1"/>
  <c r="M244" i="1" s="1"/>
  <c r="E246" i="1"/>
  <c r="J246" i="1"/>
  <c r="B246" i="1"/>
  <c r="A247" i="1"/>
  <c r="D245" i="1"/>
  <c r="F245" i="1" s="1"/>
  <c r="G245" i="1" s="1"/>
  <c r="C245" i="1"/>
  <c r="L245" i="1"/>
  <c r="K245" i="1"/>
  <c r="P245" i="1"/>
  <c r="O245" i="1"/>
  <c r="D246" i="1" l="1"/>
  <c r="F246" i="1" s="1"/>
  <c r="G246" i="1" s="1"/>
  <c r="C246" i="1"/>
  <c r="E247" i="1"/>
  <c r="J247" i="1"/>
  <c r="B247" i="1"/>
  <c r="A248" i="1"/>
  <c r="L246" i="1"/>
  <c r="K246" i="1"/>
  <c r="P246" i="1"/>
  <c r="O246" i="1"/>
  <c r="I245" i="1"/>
  <c r="N245" i="1" s="1"/>
  <c r="H245" i="1"/>
  <c r="M245" i="1" s="1"/>
  <c r="E248" i="1" l="1"/>
  <c r="J248" i="1"/>
  <c r="B248" i="1"/>
  <c r="A249" i="1"/>
  <c r="D247" i="1"/>
  <c r="F247" i="1" s="1"/>
  <c r="G247" i="1" s="1"/>
  <c r="C247" i="1"/>
  <c r="L247" i="1"/>
  <c r="K247" i="1"/>
  <c r="P247" i="1"/>
  <c r="O247" i="1"/>
  <c r="I246" i="1"/>
  <c r="N246" i="1" s="1"/>
  <c r="H246" i="1"/>
  <c r="M246" i="1" s="1"/>
  <c r="E249" i="1" l="1"/>
  <c r="J249" i="1"/>
  <c r="B249" i="1"/>
  <c r="A250" i="1"/>
  <c r="I247" i="1"/>
  <c r="N247" i="1" s="1"/>
  <c r="H247" i="1"/>
  <c r="M247" i="1" s="1"/>
  <c r="D248" i="1"/>
  <c r="F248" i="1" s="1"/>
  <c r="G248" i="1" s="1"/>
  <c r="C248" i="1"/>
  <c r="L248" i="1"/>
  <c r="K248" i="1"/>
  <c r="P248" i="1"/>
  <c r="O248" i="1"/>
  <c r="E250" i="1" l="1"/>
  <c r="J250" i="1"/>
  <c r="B250" i="1"/>
  <c r="A251" i="1"/>
  <c r="D249" i="1"/>
  <c r="F249" i="1" s="1"/>
  <c r="G249" i="1" s="1"/>
  <c r="C249" i="1"/>
  <c r="L249" i="1"/>
  <c r="K249" i="1"/>
  <c r="P249" i="1"/>
  <c r="O249" i="1"/>
  <c r="I248" i="1"/>
  <c r="N248" i="1" s="1"/>
  <c r="H248" i="1"/>
  <c r="M248" i="1" s="1"/>
  <c r="E251" i="1" l="1"/>
  <c r="J251" i="1"/>
  <c r="B251" i="1"/>
  <c r="A252" i="1"/>
  <c r="I249" i="1"/>
  <c r="N249" i="1" s="1"/>
  <c r="H249" i="1"/>
  <c r="M249" i="1" s="1"/>
  <c r="D250" i="1"/>
  <c r="F250" i="1" s="1"/>
  <c r="G250" i="1" s="1"/>
  <c r="C250" i="1"/>
  <c r="L250" i="1"/>
  <c r="K250" i="1"/>
  <c r="P250" i="1"/>
  <c r="O250" i="1"/>
  <c r="I250" i="1" l="1"/>
  <c r="N250" i="1" s="1"/>
  <c r="H250" i="1"/>
  <c r="M250" i="1" s="1"/>
  <c r="E252" i="1"/>
  <c r="J252" i="1"/>
  <c r="B252" i="1"/>
  <c r="A253" i="1"/>
  <c r="D251" i="1"/>
  <c r="F251" i="1" s="1"/>
  <c r="G251" i="1" s="1"/>
  <c r="C251" i="1"/>
  <c r="L251" i="1"/>
  <c r="K251" i="1"/>
  <c r="P251" i="1"/>
  <c r="O251" i="1"/>
  <c r="I251" i="1" l="1"/>
  <c r="N251" i="1" s="1"/>
  <c r="H251" i="1"/>
  <c r="M251" i="1" s="1"/>
  <c r="D252" i="1"/>
  <c r="F252" i="1" s="1"/>
  <c r="G252" i="1" s="1"/>
  <c r="C252" i="1"/>
  <c r="L252" i="1"/>
  <c r="K252" i="1"/>
  <c r="P252" i="1"/>
  <c r="O252" i="1"/>
  <c r="E253" i="1"/>
  <c r="J253" i="1"/>
  <c r="B253" i="1"/>
  <c r="A254" i="1"/>
  <c r="E254" i="1" l="1"/>
  <c r="J254" i="1"/>
  <c r="B254" i="1"/>
  <c r="A255" i="1"/>
  <c r="I252" i="1"/>
  <c r="N252" i="1" s="1"/>
  <c r="H252" i="1"/>
  <c r="M252" i="1" s="1"/>
  <c r="D253" i="1"/>
  <c r="F253" i="1" s="1"/>
  <c r="G253" i="1" s="1"/>
  <c r="C253" i="1"/>
  <c r="L253" i="1"/>
  <c r="K253" i="1"/>
  <c r="P253" i="1"/>
  <c r="O253" i="1"/>
  <c r="E255" i="1" l="1"/>
  <c r="J255" i="1"/>
  <c r="B255" i="1"/>
  <c r="A256" i="1"/>
  <c r="D254" i="1"/>
  <c r="F254" i="1" s="1"/>
  <c r="G254" i="1" s="1"/>
  <c r="C254" i="1"/>
  <c r="L254" i="1"/>
  <c r="K254" i="1"/>
  <c r="P254" i="1"/>
  <c r="O254" i="1"/>
  <c r="I253" i="1"/>
  <c r="N253" i="1" s="1"/>
  <c r="H253" i="1"/>
  <c r="M253" i="1" s="1"/>
  <c r="E256" i="1" l="1"/>
  <c r="J256" i="1"/>
  <c r="B256" i="1"/>
  <c r="A257" i="1"/>
  <c r="D255" i="1"/>
  <c r="F255" i="1" s="1"/>
  <c r="G255" i="1" s="1"/>
  <c r="C255" i="1"/>
  <c r="I254" i="1"/>
  <c r="N254" i="1" s="1"/>
  <c r="H254" i="1"/>
  <c r="M254" i="1" s="1"/>
  <c r="L255" i="1"/>
  <c r="K255" i="1"/>
  <c r="P255" i="1"/>
  <c r="O255" i="1"/>
  <c r="D256" i="1" l="1"/>
  <c r="C256" i="1"/>
  <c r="E257" i="1"/>
  <c r="J257" i="1"/>
  <c r="B257" i="1"/>
  <c r="A258" i="1"/>
  <c r="L256" i="1"/>
  <c r="K256" i="1"/>
  <c r="P256" i="1"/>
  <c r="O256" i="1"/>
  <c r="I255" i="1"/>
  <c r="N255" i="1" s="1"/>
  <c r="H255" i="1"/>
  <c r="M255" i="1" s="1"/>
  <c r="F256" i="1"/>
  <c r="G256" i="1" s="1"/>
  <c r="D257" i="1" l="1"/>
  <c r="F257" i="1" s="1"/>
  <c r="G257" i="1" s="1"/>
  <c r="C257" i="1"/>
  <c r="M257" i="1"/>
  <c r="L257" i="1"/>
  <c r="K257" i="1"/>
  <c r="N257" i="1"/>
  <c r="I256" i="1"/>
  <c r="N256" i="1" s="1"/>
  <c r="H256" i="1"/>
  <c r="M256" i="1" s="1"/>
  <c r="E258" i="1"/>
  <c r="J258" i="1"/>
  <c r="B258" i="1"/>
  <c r="A259" i="1"/>
  <c r="D258" i="1" l="1"/>
  <c r="C258" i="1"/>
  <c r="E259" i="1"/>
  <c r="J259" i="1"/>
  <c r="B259" i="1"/>
  <c r="A260" i="1"/>
  <c r="M258" i="1"/>
  <c r="P258" i="1"/>
  <c r="O258" i="1"/>
  <c r="N258" i="1"/>
  <c r="I257" i="1"/>
  <c r="P257" i="1" s="1"/>
  <c r="H257" i="1"/>
  <c r="O257" i="1" s="1"/>
  <c r="F258" i="1"/>
  <c r="G258" i="1" s="1"/>
  <c r="D259" i="1" l="1"/>
  <c r="C259" i="1"/>
  <c r="F259" i="1"/>
  <c r="G259" i="1" s="1"/>
  <c r="E260" i="1"/>
  <c r="J260" i="1"/>
  <c r="B260" i="1"/>
  <c r="A261" i="1"/>
  <c r="I258" i="1"/>
  <c r="L258" i="1" s="1"/>
  <c r="H258" i="1"/>
  <c r="K258" i="1" s="1"/>
  <c r="M259" i="1"/>
  <c r="P259" i="1"/>
  <c r="O259" i="1"/>
  <c r="N259" i="1"/>
  <c r="E261" i="1" l="1"/>
  <c r="J261" i="1"/>
  <c r="B261" i="1"/>
  <c r="A262" i="1"/>
  <c r="M260" i="1"/>
  <c r="P260" i="1"/>
  <c r="O260" i="1"/>
  <c r="N260" i="1"/>
  <c r="I259" i="1"/>
  <c r="L259" i="1" s="1"/>
  <c r="H259" i="1"/>
  <c r="K259" i="1" s="1"/>
  <c r="D260" i="1"/>
  <c r="F260" i="1" s="1"/>
  <c r="G260" i="1" s="1"/>
  <c r="C260" i="1"/>
  <c r="I260" i="1" l="1"/>
  <c r="L260" i="1" s="1"/>
  <c r="H260" i="1"/>
  <c r="K260" i="1" s="1"/>
  <c r="E262" i="1"/>
  <c r="J262" i="1"/>
  <c r="B262" i="1"/>
  <c r="A263" i="1"/>
  <c r="D261" i="1"/>
  <c r="F261" i="1" s="1"/>
  <c r="G261" i="1" s="1"/>
  <c r="C261" i="1"/>
  <c r="M261" i="1"/>
  <c r="P261" i="1"/>
  <c r="O261" i="1"/>
  <c r="N261" i="1"/>
  <c r="I261" i="1" l="1"/>
  <c r="L261" i="1" s="1"/>
  <c r="H261" i="1"/>
  <c r="K261" i="1" s="1"/>
  <c r="D262" i="1"/>
  <c r="C262" i="1"/>
  <c r="E263" i="1"/>
  <c r="J263" i="1"/>
  <c r="B263" i="1"/>
  <c r="A264" i="1"/>
  <c r="M262" i="1"/>
  <c r="P262" i="1"/>
  <c r="O262" i="1"/>
  <c r="N262" i="1"/>
  <c r="F262" i="1"/>
  <c r="G262" i="1" s="1"/>
  <c r="E264" i="1" l="1"/>
  <c r="J264" i="1"/>
  <c r="B264" i="1"/>
  <c r="A265" i="1"/>
  <c r="D263" i="1"/>
  <c r="F263" i="1" s="1"/>
  <c r="G263" i="1" s="1"/>
  <c r="C263" i="1"/>
  <c r="M263" i="1"/>
  <c r="P263" i="1"/>
  <c r="O263" i="1"/>
  <c r="N263" i="1"/>
  <c r="I262" i="1"/>
  <c r="L262" i="1" s="1"/>
  <c r="H262" i="1"/>
  <c r="K262" i="1" s="1"/>
  <c r="E265" i="1" l="1"/>
  <c r="J265" i="1"/>
  <c r="B265" i="1"/>
  <c r="A266" i="1"/>
  <c r="I263" i="1"/>
  <c r="L263" i="1" s="1"/>
  <c r="H263" i="1"/>
  <c r="K263" i="1" s="1"/>
  <c r="D264" i="1"/>
  <c r="F264" i="1" s="1"/>
  <c r="G264" i="1" s="1"/>
  <c r="C264" i="1"/>
  <c r="M264" i="1"/>
  <c r="P264" i="1"/>
  <c r="O264" i="1"/>
  <c r="N264" i="1"/>
  <c r="I264" i="1" l="1"/>
  <c r="L264" i="1" s="1"/>
  <c r="H264" i="1"/>
  <c r="K264" i="1" s="1"/>
  <c r="D265" i="1"/>
  <c r="F265" i="1" s="1"/>
  <c r="G265" i="1" s="1"/>
  <c r="C265" i="1"/>
  <c r="M265" i="1"/>
  <c r="P265" i="1"/>
  <c r="O265" i="1"/>
  <c r="N265" i="1"/>
  <c r="E266" i="1"/>
  <c r="J266" i="1"/>
  <c r="B266" i="1"/>
  <c r="A267" i="1"/>
  <c r="D266" i="1" l="1"/>
  <c r="F266" i="1" s="1"/>
  <c r="G266" i="1" s="1"/>
  <c r="C266" i="1"/>
  <c r="E267" i="1"/>
  <c r="J267" i="1"/>
  <c r="B267" i="1"/>
  <c r="A268" i="1"/>
  <c r="I265" i="1"/>
  <c r="L265" i="1" s="1"/>
  <c r="H265" i="1"/>
  <c r="K265" i="1" s="1"/>
  <c r="M266" i="1"/>
  <c r="P266" i="1"/>
  <c r="O266" i="1"/>
  <c r="N266" i="1"/>
  <c r="M267" i="1" l="1"/>
  <c r="P267" i="1"/>
  <c r="O267" i="1"/>
  <c r="N267" i="1"/>
  <c r="D267" i="1"/>
  <c r="F267" i="1" s="1"/>
  <c r="G267" i="1" s="1"/>
  <c r="C267" i="1"/>
  <c r="I266" i="1"/>
  <c r="L266" i="1" s="1"/>
  <c r="H266" i="1"/>
  <c r="K266" i="1" s="1"/>
  <c r="E268" i="1"/>
  <c r="J268" i="1"/>
  <c r="B268" i="1"/>
  <c r="A269" i="1"/>
  <c r="E269" i="1" l="1"/>
  <c r="J269" i="1"/>
  <c r="B269" i="1"/>
  <c r="A270" i="1"/>
  <c r="D268" i="1"/>
  <c r="F268" i="1" s="1"/>
  <c r="G268" i="1" s="1"/>
  <c r="C268" i="1"/>
  <c r="I267" i="1"/>
  <c r="L267" i="1" s="1"/>
  <c r="H267" i="1"/>
  <c r="K267" i="1" s="1"/>
  <c r="M268" i="1"/>
  <c r="P268" i="1"/>
  <c r="O268" i="1"/>
  <c r="N268" i="1"/>
  <c r="D269" i="1" l="1"/>
  <c r="C269" i="1"/>
  <c r="E270" i="1"/>
  <c r="J270" i="1"/>
  <c r="B270" i="1"/>
  <c r="A271" i="1"/>
  <c r="M269" i="1"/>
  <c r="P269" i="1"/>
  <c r="O269" i="1"/>
  <c r="N269" i="1"/>
  <c r="I268" i="1"/>
  <c r="L268" i="1" s="1"/>
  <c r="H268" i="1"/>
  <c r="K268" i="1" s="1"/>
  <c r="F269" i="1"/>
  <c r="G269" i="1" s="1"/>
  <c r="E271" i="1" l="1"/>
  <c r="J271" i="1"/>
  <c r="B271" i="1"/>
  <c r="A272" i="1"/>
  <c r="D270" i="1"/>
  <c r="F270" i="1" s="1"/>
  <c r="G270" i="1" s="1"/>
  <c r="C270" i="1"/>
  <c r="I269" i="1"/>
  <c r="L269" i="1" s="1"/>
  <c r="H269" i="1"/>
  <c r="K269" i="1" s="1"/>
  <c r="M270" i="1"/>
  <c r="P270" i="1"/>
  <c r="O270" i="1"/>
  <c r="N270" i="1"/>
  <c r="I270" i="1" l="1"/>
  <c r="L270" i="1" s="1"/>
  <c r="H270" i="1"/>
  <c r="K270" i="1" s="1"/>
  <c r="E272" i="1"/>
  <c r="J272" i="1"/>
  <c r="B272" i="1"/>
  <c r="A273" i="1"/>
  <c r="D271" i="1"/>
  <c r="F271" i="1" s="1"/>
  <c r="G271" i="1" s="1"/>
  <c r="C271" i="1"/>
  <c r="M271" i="1"/>
  <c r="P271" i="1"/>
  <c r="O271" i="1"/>
  <c r="N271" i="1"/>
  <c r="E273" i="1" l="1"/>
  <c r="J273" i="1"/>
  <c r="B273" i="1"/>
  <c r="A274" i="1"/>
  <c r="M272" i="1"/>
  <c r="P272" i="1"/>
  <c r="O272" i="1"/>
  <c r="N272" i="1"/>
  <c r="I271" i="1"/>
  <c r="L271" i="1" s="1"/>
  <c r="H271" i="1"/>
  <c r="K271" i="1" s="1"/>
  <c r="D272" i="1"/>
  <c r="F272" i="1" s="1"/>
  <c r="G272" i="1" s="1"/>
  <c r="C272" i="1"/>
  <c r="D273" i="1" l="1"/>
  <c r="C273" i="1"/>
  <c r="I272" i="1"/>
  <c r="L272" i="1" s="1"/>
  <c r="H272" i="1"/>
  <c r="K272" i="1" s="1"/>
  <c r="E274" i="1"/>
  <c r="J274" i="1"/>
  <c r="B274" i="1"/>
  <c r="A275" i="1"/>
  <c r="M273" i="1"/>
  <c r="P273" i="1"/>
  <c r="O273" i="1"/>
  <c r="N273" i="1"/>
  <c r="F273" i="1"/>
  <c r="G273" i="1" s="1"/>
  <c r="E275" i="1" l="1"/>
  <c r="J275" i="1"/>
  <c r="B275" i="1"/>
  <c r="A276" i="1"/>
  <c r="M274" i="1"/>
  <c r="P274" i="1"/>
  <c r="O274" i="1"/>
  <c r="N274" i="1"/>
  <c r="D274" i="1"/>
  <c r="C274" i="1"/>
  <c r="F274" i="1"/>
  <c r="G274" i="1" s="1"/>
  <c r="I273" i="1"/>
  <c r="L273" i="1" s="1"/>
  <c r="H273" i="1"/>
  <c r="K273" i="1" s="1"/>
  <c r="E276" i="1" l="1"/>
  <c r="J276" i="1"/>
  <c r="B276" i="1"/>
  <c r="A277" i="1"/>
  <c r="D275" i="1"/>
  <c r="F275" i="1" s="1"/>
  <c r="G275" i="1" s="1"/>
  <c r="C275" i="1"/>
  <c r="I274" i="1"/>
  <c r="L274" i="1" s="1"/>
  <c r="H274" i="1"/>
  <c r="K274" i="1" s="1"/>
  <c r="M275" i="1"/>
  <c r="P275" i="1"/>
  <c r="O275" i="1"/>
  <c r="N275" i="1"/>
  <c r="E277" i="1" l="1"/>
  <c r="J277" i="1"/>
  <c r="B277" i="1"/>
  <c r="A278" i="1"/>
  <c r="D276" i="1"/>
  <c r="F276" i="1" s="1"/>
  <c r="G276" i="1" s="1"/>
  <c r="C276" i="1"/>
  <c r="M276" i="1"/>
  <c r="P276" i="1"/>
  <c r="O276" i="1"/>
  <c r="N276" i="1"/>
  <c r="I275" i="1"/>
  <c r="L275" i="1" s="1"/>
  <c r="H275" i="1"/>
  <c r="K275" i="1" s="1"/>
  <c r="E278" i="1" l="1"/>
  <c r="J278" i="1"/>
  <c r="B278" i="1"/>
  <c r="A279" i="1"/>
  <c r="I276" i="1"/>
  <c r="L276" i="1" s="1"/>
  <c r="H276" i="1"/>
  <c r="K276" i="1" s="1"/>
  <c r="D277" i="1"/>
  <c r="F277" i="1" s="1"/>
  <c r="G277" i="1" s="1"/>
  <c r="C277" i="1"/>
  <c r="M277" i="1"/>
  <c r="P277" i="1"/>
  <c r="O277" i="1"/>
  <c r="N277" i="1"/>
  <c r="E279" i="1" l="1"/>
  <c r="J279" i="1"/>
  <c r="B279" i="1"/>
  <c r="A280" i="1"/>
  <c r="I277" i="1"/>
  <c r="L277" i="1" s="1"/>
  <c r="H277" i="1"/>
  <c r="K277" i="1" s="1"/>
  <c r="D278" i="1"/>
  <c r="F278" i="1" s="1"/>
  <c r="G278" i="1" s="1"/>
  <c r="C278" i="1"/>
  <c r="M278" i="1"/>
  <c r="P278" i="1"/>
  <c r="O278" i="1"/>
  <c r="N278" i="1"/>
  <c r="I278" i="1" l="1"/>
  <c r="L278" i="1" s="1"/>
  <c r="H278" i="1"/>
  <c r="K278" i="1" s="1"/>
  <c r="E280" i="1"/>
  <c r="J280" i="1"/>
  <c r="B280" i="1"/>
  <c r="A281" i="1"/>
  <c r="D279" i="1"/>
  <c r="F279" i="1" s="1"/>
  <c r="G279" i="1" s="1"/>
  <c r="C279" i="1"/>
  <c r="M279" i="1"/>
  <c r="P279" i="1"/>
  <c r="O279" i="1"/>
  <c r="N279" i="1"/>
  <c r="E281" i="1" l="1"/>
  <c r="J281" i="1"/>
  <c r="B281" i="1"/>
  <c r="A282" i="1"/>
  <c r="I279" i="1"/>
  <c r="L279" i="1" s="1"/>
  <c r="H279" i="1"/>
  <c r="K279" i="1" s="1"/>
  <c r="D280" i="1"/>
  <c r="F280" i="1" s="1"/>
  <c r="G280" i="1" s="1"/>
  <c r="C280" i="1"/>
  <c r="M280" i="1"/>
  <c r="P280" i="1"/>
  <c r="O280" i="1"/>
  <c r="N280" i="1"/>
  <c r="I280" i="1" l="1"/>
  <c r="L280" i="1" s="1"/>
  <c r="H280" i="1"/>
  <c r="K280" i="1" s="1"/>
  <c r="E282" i="1"/>
  <c r="J282" i="1"/>
  <c r="B282" i="1"/>
  <c r="A283" i="1"/>
  <c r="D281" i="1"/>
  <c r="F281" i="1" s="1"/>
  <c r="G281" i="1" s="1"/>
  <c r="C281" i="1"/>
  <c r="M281" i="1"/>
  <c r="P281" i="1"/>
  <c r="O281" i="1"/>
  <c r="N281" i="1"/>
  <c r="I281" i="1" l="1"/>
  <c r="L281" i="1" s="1"/>
  <c r="H281" i="1"/>
  <c r="K281" i="1" s="1"/>
  <c r="D282" i="1"/>
  <c r="F282" i="1" s="1"/>
  <c r="G282" i="1" s="1"/>
  <c r="C282" i="1"/>
  <c r="E283" i="1"/>
  <c r="F283" i="1" s="1"/>
  <c r="G283" i="1" s="1"/>
  <c r="J283" i="1"/>
  <c r="B283" i="1"/>
  <c r="A284" i="1"/>
  <c r="M282" i="1"/>
  <c r="P282" i="1"/>
  <c r="O282" i="1"/>
  <c r="N282" i="1"/>
  <c r="D283" i="1" l="1"/>
  <c r="C283" i="1"/>
  <c r="L283" i="1"/>
  <c r="K283" i="1"/>
  <c r="P283" i="1"/>
  <c r="O283" i="1"/>
  <c r="I282" i="1"/>
  <c r="L282" i="1" s="1"/>
  <c r="H282" i="1"/>
  <c r="K282" i="1" s="1"/>
  <c r="E284" i="1"/>
  <c r="J284" i="1"/>
  <c r="B284" i="1"/>
  <c r="A285" i="1"/>
  <c r="L284" i="1" l="1"/>
  <c r="K284" i="1"/>
  <c r="P284" i="1"/>
  <c r="O284" i="1"/>
  <c r="E285" i="1"/>
  <c r="J285" i="1"/>
  <c r="B285" i="1"/>
  <c r="A286" i="1"/>
  <c r="D284" i="1"/>
  <c r="F284" i="1" s="1"/>
  <c r="G284" i="1" s="1"/>
  <c r="C284" i="1"/>
  <c r="I283" i="1"/>
  <c r="N283" i="1" s="1"/>
  <c r="H283" i="1"/>
  <c r="M283" i="1" s="1"/>
  <c r="I284" i="1" l="1"/>
  <c r="N284" i="1" s="1"/>
  <c r="H284" i="1"/>
  <c r="M284" i="1" s="1"/>
  <c r="E286" i="1"/>
  <c r="J286" i="1"/>
  <c r="B286" i="1"/>
  <c r="A287" i="1"/>
  <c r="D285" i="1"/>
  <c r="F285" i="1" s="1"/>
  <c r="G285" i="1" s="1"/>
  <c r="C285" i="1"/>
  <c r="L285" i="1"/>
  <c r="K285" i="1"/>
  <c r="P285" i="1"/>
  <c r="O285" i="1"/>
  <c r="D286" i="1" l="1"/>
  <c r="F286" i="1" s="1"/>
  <c r="G286" i="1" s="1"/>
  <c r="C286" i="1"/>
  <c r="O286" i="1"/>
  <c r="L286" i="1"/>
  <c r="K286" i="1"/>
  <c r="P286" i="1"/>
  <c r="E287" i="1"/>
  <c r="J287" i="1"/>
  <c r="A288" i="1"/>
  <c r="B287" i="1"/>
  <c r="I285" i="1"/>
  <c r="N285" i="1" s="1"/>
  <c r="H285" i="1"/>
  <c r="M285" i="1" s="1"/>
  <c r="I286" i="1" l="1"/>
  <c r="N286" i="1" s="1"/>
  <c r="H286" i="1"/>
  <c r="M286" i="1" s="1"/>
  <c r="D287" i="1"/>
  <c r="F287" i="1" s="1"/>
  <c r="G287" i="1" s="1"/>
  <c r="C287" i="1"/>
  <c r="E288" i="1"/>
  <c r="A289" i="1"/>
  <c r="B288" i="1"/>
  <c r="J288" i="1"/>
  <c r="L287" i="1"/>
  <c r="P287" i="1"/>
  <c r="O287" i="1"/>
  <c r="K287" i="1"/>
  <c r="I287" i="1" l="1"/>
  <c r="N287" i="1" s="1"/>
  <c r="H287" i="1"/>
  <c r="M287" i="1" s="1"/>
  <c r="D288" i="1"/>
  <c r="F288" i="1" s="1"/>
  <c r="G288" i="1" s="1"/>
  <c r="C288" i="1"/>
  <c r="E289" i="1"/>
  <c r="A290" i="1"/>
  <c r="B289" i="1"/>
  <c r="J289" i="1"/>
  <c r="L288" i="1"/>
  <c r="P288" i="1"/>
  <c r="O288" i="1"/>
  <c r="K288" i="1"/>
  <c r="H288" i="1" l="1"/>
  <c r="M288" i="1" s="1"/>
  <c r="I288" i="1"/>
  <c r="N288" i="1" s="1"/>
  <c r="D289" i="1"/>
  <c r="F289" i="1" s="1"/>
  <c r="G289" i="1" s="1"/>
  <c r="C289" i="1"/>
  <c r="E290" i="1"/>
  <c r="J290" i="1"/>
  <c r="A291" i="1"/>
  <c r="B290" i="1"/>
  <c r="L289" i="1"/>
  <c r="P289" i="1"/>
  <c r="O289" i="1"/>
  <c r="K289" i="1"/>
  <c r="E291" i="1" l="1"/>
  <c r="J291" i="1"/>
  <c r="A292" i="1"/>
  <c r="B291" i="1"/>
  <c r="L290" i="1"/>
  <c r="O290" i="1"/>
  <c r="K290" i="1"/>
  <c r="P290" i="1"/>
  <c r="I289" i="1"/>
  <c r="N289" i="1" s="1"/>
  <c r="H289" i="1"/>
  <c r="M289" i="1" s="1"/>
  <c r="D290" i="1"/>
  <c r="F290" i="1" s="1"/>
  <c r="G290" i="1" s="1"/>
  <c r="C290" i="1"/>
  <c r="I290" i="1" l="1"/>
  <c r="N290" i="1" s="1"/>
  <c r="H290" i="1"/>
  <c r="M290" i="1" s="1"/>
  <c r="E292" i="1"/>
  <c r="A293" i="1"/>
  <c r="B292" i="1"/>
  <c r="J292" i="1"/>
  <c r="L291" i="1"/>
  <c r="P291" i="1"/>
  <c r="O291" i="1"/>
  <c r="K291" i="1"/>
  <c r="D291" i="1"/>
  <c r="F291" i="1" s="1"/>
  <c r="G291" i="1" s="1"/>
  <c r="C291" i="1"/>
  <c r="I291" i="1" l="1"/>
  <c r="N291" i="1" s="1"/>
  <c r="H291" i="1"/>
  <c r="M291" i="1" s="1"/>
  <c r="L292" i="1"/>
  <c r="P292" i="1"/>
  <c r="O292" i="1"/>
  <c r="K292" i="1"/>
  <c r="D292" i="1"/>
  <c r="F292" i="1" s="1"/>
  <c r="G292" i="1" s="1"/>
  <c r="C292" i="1"/>
  <c r="E293" i="1"/>
  <c r="A294" i="1"/>
  <c r="B293" i="1"/>
  <c r="J293" i="1"/>
  <c r="L293" i="1" l="1"/>
  <c r="P293" i="1"/>
  <c r="O293" i="1"/>
  <c r="K293" i="1"/>
  <c r="D293" i="1"/>
  <c r="F293" i="1" s="1"/>
  <c r="G293" i="1" s="1"/>
  <c r="C293" i="1"/>
  <c r="E294" i="1"/>
  <c r="J294" i="1"/>
  <c r="B294" i="1"/>
  <c r="A295" i="1"/>
  <c r="H292" i="1"/>
  <c r="M292" i="1" s="1"/>
  <c r="I292" i="1"/>
  <c r="N292" i="1" s="1"/>
  <c r="I293" i="1" l="1"/>
  <c r="N293" i="1" s="1"/>
  <c r="H293" i="1"/>
  <c r="M293" i="1" s="1"/>
  <c r="D294" i="1"/>
  <c r="C294" i="1"/>
  <c r="E295" i="1"/>
  <c r="J295" i="1"/>
  <c r="B295" i="1"/>
  <c r="A296" i="1"/>
  <c r="L294" i="1"/>
  <c r="O294" i="1"/>
  <c r="K294" i="1"/>
  <c r="P294" i="1"/>
  <c r="F294" i="1"/>
  <c r="G294" i="1" s="1"/>
  <c r="E296" i="1" l="1"/>
  <c r="J296" i="1"/>
  <c r="B296" i="1"/>
  <c r="A297" i="1"/>
  <c r="D295" i="1"/>
  <c r="F295" i="1" s="1"/>
  <c r="G295" i="1" s="1"/>
  <c r="C295" i="1"/>
  <c r="O295" i="1"/>
  <c r="L295" i="1"/>
  <c r="K295" i="1"/>
  <c r="P295" i="1"/>
  <c r="I294" i="1"/>
  <c r="N294" i="1" s="1"/>
  <c r="H294" i="1"/>
  <c r="M294" i="1" s="1"/>
  <c r="I295" i="1" l="1"/>
  <c r="N295" i="1" s="1"/>
  <c r="H295" i="1"/>
  <c r="M295" i="1" s="1"/>
  <c r="E297" i="1"/>
  <c r="J297" i="1"/>
  <c r="B297" i="1"/>
  <c r="A298" i="1"/>
  <c r="D296" i="1"/>
  <c r="F296" i="1" s="1"/>
  <c r="G296" i="1" s="1"/>
  <c r="C296" i="1"/>
  <c r="O296" i="1"/>
  <c r="L296" i="1"/>
  <c r="K296" i="1"/>
  <c r="P296" i="1"/>
  <c r="E298" i="1" l="1"/>
  <c r="J298" i="1"/>
  <c r="B298" i="1"/>
  <c r="A299" i="1"/>
  <c r="O297" i="1"/>
  <c r="L297" i="1"/>
  <c r="K297" i="1"/>
  <c r="P297" i="1"/>
  <c r="D297" i="1"/>
  <c r="C297" i="1"/>
  <c r="I296" i="1"/>
  <c r="N296" i="1" s="1"/>
  <c r="H296" i="1"/>
  <c r="M296" i="1" s="1"/>
  <c r="F297" i="1"/>
  <c r="G297" i="1" s="1"/>
  <c r="I297" i="1" l="1"/>
  <c r="N297" i="1" s="1"/>
  <c r="H297" i="1"/>
  <c r="M297" i="1" s="1"/>
  <c r="E299" i="1"/>
  <c r="J299" i="1"/>
  <c r="B299" i="1"/>
  <c r="A300" i="1"/>
  <c r="D298" i="1"/>
  <c r="F298" i="1" s="1"/>
  <c r="G298" i="1" s="1"/>
  <c r="C298" i="1"/>
  <c r="O298" i="1"/>
  <c r="L298" i="1"/>
  <c r="K298" i="1"/>
  <c r="P298" i="1"/>
  <c r="D299" i="1" l="1"/>
  <c r="C299" i="1"/>
  <c r="O299" i="1"/>
  <c r="L299" i="1"/>
  <c r="K299" i="1"/>
  <c r="P299" i="1"/>
  <c r="I298" i="1"/>
  <c r="N298" i="1" s="1"/>
  <c r="H298" i="1"/>
  <c r="M298" i="1" s="1"/>
  <c r="E300" i="1"/>
  <c r="J300" i="1"/>
  <c r="B300" i="1"/>
  <c r="A301" i="1"/>
  <c r="F299" i="1"/>
  <c r="G299" i="1" s="1"/>
  <c r="E301" i="1" l="1"/>
  <c r="J301" i="1"/>
  <c r="B301" i="1"/>
  <c r="A302" i="1"/>
  <c r="O300" i="1"/>
  <c r="L300" i="1"/>
  <c r="K300" i="1"/>
  <c r="P300" i="1"/>
  <c r="D300" i="1"/>
  <c r="C300" i="1"/>
  <c r="I299" i="1"/>
  <c r="N299" i="1" s="1"/>
  <c r="H299" i="1"/>
  <c r="M299" i="1" s="1"/>
  <c r="F300" i="1"/>
  <c r="G300" i="1" s="1"/>
  <c r="I300" i="1" l="1"/>
  <c r="N300" i="1" s="1"/>
  <c r="H300" i="1"/>
  <c r="M300" i="1" s="1"/>
  <c r="E302" i="1"/>
  <c r="J302" i="1"/>
  <c r="B302" i="1"/>
  <c r="A303" i="1"/>
  <c r="D301" i="1"/>
  <c r="F301" i="1" s="1"/>
  <c r="G301" i="1" s="1"/>
  <c r="C301" i="1"/>
  <c r="O301" i="1"/>
  <c r="L301" i="1"/>
  <c r="K301" i="1"/>
  <c r="P301" i="1"/>
  <c r="I301" i="1" l="1"/>
  <c r="N301" i="1" s="1"/>
  <c r="H301" i="1"/>
  <c r="M301" i="1" s="1"/>
  <c r="D302" i="1"/>
  <c r="F302" i="1" s="1"/>
  <c r="G302" i="1" s="1"/>
  <c r="C302" i="1"/>
  <c r="E303" i="1"/>
  <c r="J303" i="1"/>
  <c r="B303" i="1"/>
  <c r="A304" i="1"/>
  <c r="O302" i="1"/>
  <c r="L302" i="1"/>
  <c r="K302" i="1"/>
  <c r="P302" i="1"/>
  <c r="D303" i="1" l="1"/>
  <c r="C303" i="1"/>
  <c r="E304" i="1"/>
  <c r="J304" i="1"/>
  <c r="B304" i="1"/>
  <c r="A305" i="1"/>
  <c r="O303" i="1"/>
  <c r="L303" i="1"/>
  <c r="K303" i="1"/>
  <c r="P303" i="1"/>
  <c r="I302" i="1"/>
  <c r="N302" i="1" s="1"/>
  <c r="H302" i="1"/>
  <c r="M302" i="1" s="1"/>
  <c r="F303" i="1"/>
  <c r="G303" i="1" s="1"/>
  <c r="E305" i="1" l="1"/>
  <c r="J305" i="1"/>
  <c r="B305" i="1"/>
  <c r="A306" i="1"/>
  <c r="D304" i="1"/>
  <c r="F304" i="1" s="1"/>
  <c r="G304" i="1" s="1"/>
  <c r="C304" i="1"/>
  <c r="O304" i="1"/>
  <c r="L304" i="1"/>
  <c r="K304" i="1"/>
  <c r="P304" i="1"/>
  <c r="I303" i="1"/>
  <c r="N303" i="1" s="1"/>
  <c r="H303" i="1"/>
  <c r="M303" i="1" s="1"/>
  <c r="E306" i="1" l="1"/>
  <c r="J306" i="1"/>
  <c r="B306" i="1"/>
  <c r="A307" i="1"/>
  <c r="D305" i="1"/>
  <c r="F305" i="1" s="1"/>
  <c r="G305" i="1" s="1"/>
  <c r="C305" i="1"/>
  <c r="O305" i="1"/>
  <c r="N305" i="1"/>
  <c r="M305" i="1"/>
  <c r="P305" i="1"/>
  <c r="I304" i="1"/>
  <c r="N304" i="1" s="1"/>
  <c r="H304" i="1"/>
  <c r="M304" i="1" s="1"/>
  <c r="I305" i="1" l="1"/>
  <c r="L305" i="1" s="1"/>
  <c r="H305" i="1"/>
  <c r="K305" i="1" s="1"/>
  <c r="E307" i="1"/>
  <c r="J307" i="1"/>
  <c r="B307" i="1"/>
  <c r="A308" i="1"/>
  <c r="D306" i="1"/>
  <c r="F306" i="1" s="1"/>
  <c r="G306" i="1" s="1"/>
  <c r="C306" i="1"/>
  <c r="O306" i="1"/>
  <c r="N306" i="1"/>
  <c r="M306" i="1"/>
  <c r="P306" i="1"/>
  <c r="E308" i="1" l="1"/>
  <c r="J308" i="1"/>
  <c r="B308" i="1"/>
  <c r="A309" i="1"/>
  <c r="I306" i="1"/>
  <c r="L306" i="1" s="1"/>
  <c r="H306" i="1"/>
  <c r="K306" i="1" s="1"/>
  <c r="D307" i="1"/>
  <c r="F307" i="1" s="1"/>
  <c r="G307" i="1" s="1"/>
  <c r="C307" i="1"/>
  <c r="O307" i="1"/>
  <c r="N307" i="1"/>
  <c r="M307" i="1"/>
  <c r="P307" i="1"/>
  <c r="E309" i="1" l="1"/>
  <c r="J309" i="1"/>
  <c r="B309" i="1"/>
  <c r="A310" i="1"/>
  <c r="I307" i="1"/>
  <c r="L307" i="1" s="1"/>
  <c r="H307" i="1"/>
  <c r="K307" i="1" s="1"/>
  <c r="D308" i="1"/>
  <c r="F308" i="1" s="1"/>
  <c r="G308" i="1" s="1"/>
  <c r="C308" i="1"/>
  <c r="O308" i="1"/>
  <c r="N308" i="1"/>
  <c r="M308" i="1"/>
  <c r="P308" i="1"/>
  <c r="E310" i="1" l="1"/>
  <c r="J310" i="1"/>
  <c r="B310" i="1"/>
  <c r="A311" i="1"/>
  <c r="D309" i="1"/>
  <c r="F309" i="1" s="1"/>
  <c r="G309" i="1" s="1"/>
  <c r="C309" i="1"/>
  <c r="I308" i="1"/>
  <c r="L308" i="1" s="1"/>
  <c r="H308" i="1"/>
  <c r="K308" i="1" s="1"/>
  <c r="O309" i="1"/>
  <c r="N309" i="1"/>
  <c r="M309" i="1"/>
  <c r="P309" i="1"/>
  <c r="I309" i="1" l="1"/>
  <c r="L309" i="1" s="1"/>
  <c r="H309" i="1"/>
  <c r="K309" i="1" s="1"/>
  <c r="E311" i="1"/>
  <c r="J311" i="1"/>
  <c r="B311" i="1"/>
  <c r="A312" i="1"/>
  <c r="D310" i="1"/>
  <c r="F310" i="1" s="1"/>
  <c r="G310" i="1" s="1"/>
  <c r="C310" i="1"/>
  <c r="O310" i="1"/>
  <c r="N310" i="1"/>
  <c r="M310" i="1"/>
  <c r="P310" i="1"/>
  <c r="O311" i="1" l="1"/>
  <c r="N311" i="1"/>
  <c r="M311" i="1"/>
  <c r="P311" i="1"/>
  <c r="D311" i="1"/>
  <c r="F311" i="1" s="1"/>
  <c r="G311" i="1" s="1"/>
  <c r="C311" i="1"/>
  <c r="I310" i="1"/>
  <c r="L310" i="1" s="1"/>
  <c r="H310" i="1"/>
  <c r="K310" i="1" s="1"/>
  <c r="E312" i="1"/>
  <c r="J312" i="1"/>
  <c r="B312" i="1"/>
  <c r="A313" i="1"/>
  <c r="E313" i="1" l="1"/>
  <c r="J313" i="1"/>
  <c r="B313" i="1"/>
  <c r="A314" i="1"/>
  <c r="D312" i="1"/>
  <c r="F312" i="1" s="1"/>
  <c r="G312" i="1" s="1"/>
  <c r="C312" i="1"/>
  <c r="O312" i="1"/>
  <c r="N312" i="1"/>
  <c r="M312" i="1"/>
  <c r="P312" i="1"/>
  <c r="I311" i="1"/>
  <c r="L311" i="1" s="1"/>
  <c r="H311" i="1"/>
  <c r="K311" i="1" s="1"/>
  <c r="E314" i="1" l="1"/>
  <c r="J314" i="1"/>
  <c r="B314" i="1"/>
  <c r="A315" i="1"/>
  <c r="I312" i="1"/>
  <c r="L312" i="1" s="1"/>
  <c r="H312" i="1"/>
  <c r="K312" i="1" s="1"/>
  <c r="D313" i="1"/>
  <c r="F313" i="1" s="1"/>
  <c r="G313" i="1" s="1"/>
  <c r="C313" i="1"/>
  <c r="O313" i="1"/>
  <c r="N313" i="1"/>
  <c r="M313" i="1"/>
  <c r="P313" i="1"/>
  <c r="E315" i="1" l="1"/>
  <c r="A316" i="1"/>
  <c r="B315" i="1"/>
  <c r="J315" i="1"/>
  <c r="D314" i="1"/>
  <c r="F314" i="1" s="1"/>
  <c r="G314" i="1" s="1"/>
  <c r="C314" i="1"/>
  <c r="M314" i="1"/>
  <c r="P314" i="1"/>
  <c r="O314" i="1"/>
  <c r="N314" i="1"/>
  <c r="I313" i="1"/>
  <c r="L313" i="1" s="1"/>
  <c r="H313" i="1"/>
  <c r="K313" i="1" s="1"/>
  <c r="M315" i="1" l="1"/>
  <c r="P315" i="1"/>
  <c r="O315" i="1"/>
  <c r="N315" i="1"/>
  <c r="I314" i="1"/>
  <c r="L314" i="1" s="1"/>
  <c r="H314" i="1"/>
  <c r="K314" i="1" s="1"/>
  <c r="D315" i="1"/>
  <c r="F315" i="1" s="1"/>
  <c r="G315" i="1" s="1"/>
  <c r="C315" i="1"/>
  <c r="E316" i="1"/>
  <c r="B316" i="1"/>
  <c r="J316" i="1"/>
  <c r="A317" i="1"/>
  <c r="D316" i="1" l="1"/>
  <c r="C316" i="1"/>
  <c r="E317" i="1"/>
  <c r="B317" i="1"/>
  <c r="J317" i="1"/>
  <c r="A318" i="1"/>
  <c r="M316" i="1"/>
  <c r="P316" i="1"/>
  <c r="O316" i="1"/>
  <c r="N316" i="1"/>
  <c r="F316" i="1"/>
  <c r="G316" i="1" s="1"/>
  <c r="I315" i="1"/>
  <c r="L315" i="1" s="1"/>
  <c r="H315" i="1"/>
  <c r="K315" i="1" s="1"/>
  <c r="M317" i="1" l="1"/>
  <c r="N317" i="1"/>
  <c r="P317" i="1"/>
  <c r="O317" i="1"/>
  <c r="D317" i="1"/>
  <c r="F317" i="1" s="1"/>
  <c r="G317" i="1" s="1"/>
  <c r="C317" i="1"/>
  <c r="E318" i="1"/>
  <c r="B318" i="1"/>
  <c r="J318" i="1"/>
  <c r="A319" i="1"/>
  <c r="I316" i="1"/>
  <c r="L316" i="1" s="1"/>
  <c r="H316" i="1"/>
  <c r="K316" i="1" s="1"/>
  <c r="E319" i="1" l="1"/>
  <c r="A320" i="1"/>
  <c r="B319" i="1"/>
  <c r="J319" i="1"/>
  <c r="I317" i="1"/>
  <c r="L317" i="1" s="1"/>
  <c r="H317" i="1"/>
  <c r="K317" i="1" s="1"/>
  <c r="M318" i="1"/>
  <c r="P318" i="1"/>
  <c r="O318" i="1"/>
  <c r="N318" i="1"/>
  <c r="D318" i="1"/>
  <c r="F318" i="1" s="1"/>
  <c r="G318" i="1" s="1"/>
  <c r="C318" i="1"/>
  <c r="M319" i="1" l="1"/>
  <c r="P319" i="1"/>
  <c r="O319" i="1"/>
  <c r="N319" i="1"/>
  <c r="D319" i="1"/>
  <c r="F319" i="1" s="1"/>
  <c r="G319" i="1" s="1"/>
  <c r="C319" i="1"/>
  <c r="E320" i="1"/>
  <c r="B320" i="1"/>
  <c r="J320" i="1"/>
  <c r="A321" i="1"/>
  <c r="I318" i="1"/>
  <c r="L318" i="1" s="1"/>
  <c r="H318" i="1"/>
  <c r="K318" i="1" s="1"/>
  <c r="M320" i="1" l="1"/>
  <c r="P320" i="1"/>
  <c r="O320" i="1"/>
  <c r="N320" i="1"/>
  <c r="I319" i="1"/>
  <c r="L319" i="1" s="1"/>
  <c r="H319" i="1"/>
  <c r="K319" i="1" s="1"/>
  <c r="D320" i="1"/>
  <c r="F320" i="1" s="1"/>
  <c r="G320" i="1" s="1"/>
  <c r="C320" i="1"/>
  <c r="E321" i="1"/>
  <c r="B321" i="1"/>
  <c r="J321" i="1"/>
  <c r="A322" i="1"/>
  <c r="E322" i="1" l="1"/>
  <c r="B322" i="1"/>
  <c r="J322" i="1"/>
  <c r="A323" i="1"/>
  <c r="M321" i="1"/>
  <c r="N321" i="1"/>
  <c r="P321" i="1"/>
  <c r="O321" i="1"/>
  <c r="D321" i="1"/>
  <c r="F321" i="1" s="1"/>
  <c r="G321" i="1" s="1"/>
  <c r="C321" i="1"/>
  <c r="I320" i="1"/>
  <c r="L320" i="1" s="1"/>
  <c r="H320" i="1"/>
  <c r="K320" i="1" s="1"/>
  <c r="I321" i="1" l="1"/>
  <c r="L321" i="1" s="1"/>
  <c r="H321" i="1"/>
  <c r="K321" i="1" s="1"/>
  <c r="E323" i="1"/>
  <c r="J323" i="1"/>
  <c r="A324" i="1"/>
  <c r="B323" i="1"/>
  <c r="M322" i="1"/>
  <c r="P322" i="1"/>
  <c r="O322" i="1"/>
  <c r="N322" i="1"/>
  <c r="D322" i="1"/>
  <c r="F322" i="1" s="1"/>
  <c r="G322" i="1" s="1"/>
  <c r="C322" i="1"/>
  <c r="D323" i="1" l="1"/>
  <c r="C323" i="1"/>
  <c r="I322" i="1"/>
  <c r="L322" i="1" s="1"/>
  <c r="H322" i="1"/>
  <c r="K322" i="1" s="1"/>
  <c r="E324" i="1"/>
  <c r="A325" i="1"/>
  <c r="B324" i="1"/>
  <c r="J324" i="1"/>
  <c r="P323" i="1"/>
  <c r="M323" i="1"/>
  <c r="O323" i="1"/>
  <c r="N323" i="1"/>
  <c r="F323" i="1"/>
  <c r="G323" i="1" s="1"/>
  <c r="P324" i="1" l="1"/>
  <c r="M324" i="1"/>
  <c r="O324" i="1"/>
  <c r="N324" i="1"/>
  <c r="D324" i="1"/>
  <c r="F324" i="1" s="1"/>
  <c r="G324" i="1" s="1"/>
  <c r="C324" i="1"/>
  <c r="E325" i="1"/>
  <c r="B325" i="1"/>
  <c r="A326" i="1"/>
  <c r="J325" i="1"/>
  <c r="H323" i="1"/>
  <c r="K323" i="1" s="1"/>
  <c r="I323" i="1"/>
  <c r="L323" i="1" s="1"/>
  <c r="P325" i="1" l="1"/>
  <c r="N325" i="1"/>
  <c r="M325" i="1"/>
  <c r="O325" i="1"/>
  <c r="E326" i="1"/>
  <c r="B326" i="1"/>
  <c r="A327" i="1"/>
  <c r="J326" i="1"/>
  <c r="D325" i="1"/>
  <c r="C325" i="1"/>
  <c r="H324" i="1"/>
  <c r="K324" i="1" s="1"/>
  <c r="I324" i="1"/>
  <c r="L324" i="1" s="1"/>
  <c r="F325" i="1"/>
  <c r="G325" i="1" s="1"/>
  <c r="D326" i="1" l="1"/>
  <c r="C326" i="1"/>
  <c r="H325" i="1"/>
  <c r="K325" i="1" s="1"/>
  <c r="I325" i="1"/>
  <c r="L325" i="1" s="1"/>
  <c r="F326" i="1"/>
  <c r="G326" i="1" s="1"/>
  <c r="P326" i="1"/>
  <c r="N326" i="1"/>
  <c r="M326" i="1"/>
  <c r="O326" i="1"/>
  <c r="E327" i="1"/>
  <c r="B327" i="1"/>
  <c r="A328" i="1"/>
  <c r="J327" i="1"/>
  <c r="P327" i="1" l="1"/>
  <c r="N327" i="1"/>
  <c r="M327" i="1"/>
  <c r="O327" i="1"/>
  <c r="D327" i="1"/>
  <c r="F327" i="1" s="1"/>
  <c r="G327" i="1" s="1"/>
  <c r="C327" i="1"/>
  <c r="E328" i="1"/>
  <c r="B328" i="1"/>
  <c r="A329" i="1"/>
  <c r="J328" i="1"/>
  <c r="H326" i="1"/>
  <c r="K326" i="1" s="1"/>
  <c r="I326" i="1"/>
  <c r="L326" i="1" s="1"/>
  <c r="H327" i="1" l="1"/>
  <c r="K327" i="1" s="1"/>
  <c r="I327" i="1"/>
  <c r="L327" i="1" s="1"/>
  <c r="P328" i="1"/>
  <c r="N328" i="1"/>
  <c r="M328" i="1"/>
  <c r="O328" i="1"/>
  <c r="E329" i="1"/>
  <c r="B329" i="1"/>
  <c r="A330" i="1"/>
  <c r="J329" i="1"/>
  <c r="D328" i="1"/>
  <c r="F328" i="1" s="1"/>
  <c r="G328" i="1" s="1"/>
  <c r="C328" i="1"/>
  <c r="E330" i="1" l="1"/>
  <c r="B330" i="1"/>
  <c r="A331" i="1"/>
  <c r="J330" i="1"/>
  <c r="H328" i="1"/>
  <c r="K328" i="1" s="1"/>
  <c r="I328" i="1"/>
  <c r="L328" i="1" s="1"/>
  <c r="P329" i="1"/>
  <c r="N329" i="1"/>
  <c r="M329" i="1"/>
  <c r="O329" i="1"/>
  <c r="D329" i="1"/>
  <c r="F329" i="1" s="1"/>
  <c r="G329" i="1" s="1"/>
  <c r="C329" i="1"/>
  <c r="P330" i="1" l="1"/>
  <c r="N330" i="1"/>
  <c r="M330" i="1"/>
  <c r="O330" i="1"/>
  <c r="H329" i="1"/>
  <c r="K329" i="1" s="1"/>
  <c r="I329" i="1"/>
  <c r="L329" i="1" s="1"/>
  <c r="E331" i="1"/>
  <c r="B331" i="1"/>
  <c r="A332" i="1"/>
  <c r="J331" i="1"/>
  <c r="D330" i="1"/>
  <c r="C330" i="1"/>
  <c r="F330" i="1"/>
  <c r="G330" i="1" s="1"/>
  <c r="P331" i="1" l="1"/>
  <c r="N331" i="1"/>
  <c r="M331" i="1"/>
  <c r="O331" i="1"/>
  <c r="H330" i="1"/>
  <c r="K330" i="1" s="1"/>
  <c r="I330" i="1"/>
  <c r="L330" i="1" s="1"/>
  <c r="D331" i="1"/>
  <c r="F331" i="1" s="1"/>
  <c r="G331" i="1" s="1"/>
  <c r="C331" i="1"/>
  <c r="E332" i="1"/>
  <c r="F332" i="1" s="1"/>
  <c r="G332" i="1" s="1"/>
  <c r="B332" i="1"/>
  <c r="A333" i="1"/>
  <c r="J332" i="1"/>
  <c r="P332" i="1" l="1"/>
  <c r="L332" i="1"/>
  <c r="O332" i="1"/>
  <c r="K332" i="1"/>
  <c r="D332" i="1"/>
  <c r="C332" i="1"/>
  <c r="E333" i="1"/>
  <c r="B333" i="1"/>
  <c r="A334" i="1"/>
  <c r="J333" i="1"/>
  <c r="H331" i="1"/>
  <c r="K331" i="1" s="1"/>
  <c r="I331" i="1"/>
  <c r="L331" i="1" s="1"/>
  <c r="P333" i="1" l="1"/>
  <c r="L333" i="1"/>
  <c r="O333" i="1"/>
  <c r="K333" i="1"/>
  <c r="H332" i="1"/>
  <c r="M332" i="1" s="1"/>
  <c r="I332" i="1"/>
  <c r="N332" i="1" s="1"/>
  <c r="D333" i="1"/>
  <c r="F333" i="1" s="1"/>
  <c r="G333" i="1" s="1"/>
  <c r="C333" i="1"/>
  <c r="E334" i="1"/>
  <c r="B334" i="1"/>
  <c r="A335" i="1"/>
  <c r="J334" i="1"/>
  <c r="E335" i="1" l="1"/>
  <c r="B335" i="1"/>
  <c r="A336" i="1"/>
  <c r="J335" i="1"/>
  <c r="D334" i="1"/>
  <c r="F334" i="1" s="1"/>
  <c r="G334" i="1" s="1"/>
  <c r="C334" i="1"/>
  <c r="P334" i="1"/>
  <c r="L334" i="1"/>
  <c r="O334" i="1"/>
  <c r="K334" i="1"/>
  <c r="H333" i="1"/>
  <c r="M333" i="1" s="1"/>
  <c r="I333" i="1"/>
  <c r="N333" i="1" s="1"/>
  <c r="H334" i="1" l="1"/>
  <c r="M334" i="1" s="1"/>
  <c r="I334" i="1"/>
  <c r="N334" i="1" s="1"/>
  <c r="P335" i="1"/>
  <c r="L335" i="1"/>
  <c r="O335" i="1"/>
  <c r="K335" i="1"/>
  <c r="E336" i="1"/>
  <c r="B336" i="1"/>
  <c r="A337" i="1"/>
  <c r="J336" i="1"/>
  <c r="D335" i="1"/>
  <c r="F335" i="1" s="1"/>
  <c r="G335" i="1" s="1"/>
  <c r="C335" i="1"/>
  <c r="P336" i="1" l="1"/>
  <c r="L336" i="1"/>
  <c r="O336" i="1"/>
  <c r="K336" i="1"/>
  <c r="E337" i="1"/>
  <c r="B337" i="1"/>
  <c r="A338" i="1"/>
  <c r="J337" i="1"/>
  <c r="D336" i="1"/>
  <c r="F336" i="1" s="1"/>
  <c r="G336" i="1" s="1"/>
  <c r="C336" i="1"/>
  <c r="H335" i="1"/>
  <c r="M335" i="1" s="1"/>
  <c r="I335" i="1"/>
  <c r="N335" i="1" s="1"/>
  <c r="H336" i="1" l="1"/>
  <c r="M336" i="1" s="1"/>
  <c r="I336" i="1"/>
  <c r="N336" i="1" s="1"/>
  <c r="D337" i="1"/>
  <c r="F337" i="1" s="1"/>
  <c r="G337" i="1" s="1"/>
  <c r="C337" i="1"/>
  <c r="P337" i="1"/>
  <c r="L337" i="1"/>
  <c r="O337" i="1"/>
  <c r="K337" i="1"/>
  <c r="E338" i="1"/>
  <c r="B338" i="1"/>
  <c r="A339" i="1"/>
  <c r="J338" i="1"/>
  <c r="P338" i="1" l="1"/>
  <c r="L338" i="1"/>
  <c r="O338" i="1"/>
  <c r="K338" i="1"/>
  <c r="H337" i="1"/>
  <c r="M337" i="1" s="1"/>
  <c r="I337" i="1"/>
  <c r="N337" i="1" s="1"/>
  <c r="E339" i="1"/>
  <c r="B339" i="1"/>
  <c r="A340" i="1"/>
  <c r="J339" i="1"/>
  <c r="D338" i="1"/>
  <c r="F338" i="1" s="1"/>
  <c r="G338" i="1" s="1"/>
  <c r="C338" i="1"/>
  <c r="H338" i="1" l="1"/>
  <c r="M338" i="1" s="1"/>
  <c r="I338" i="1"/>
  <c r="N338" i="1" s="1"/>
  <c r="P339" i="1"/>
  <c r="L339" i="1"/>
  <c r="O339" i="1"/>
  <c r="K339" i="1"/>
  <c r="E340" i="1"/>
  <c r="B340" i="1"/>
  <c r="A341" i="1"/>
  <c r="J340" i="1"/>
  <c r="D339" i="1"/>
  <c r="F339" i="1" s="1"/>
  <c r="G339" i="1" s="1"/>
  <c r="C339" i="1"/>
  <c r="E341" i="1" l="1"/>
  <c r="B341" i="1"/>
  <c r="A342" i="1"/>
  <c r="J341" i="1"/>
  <c r="H339" i="1"/>
  <c r="M339" i="1" s="1"/>
  <c r="I339" i="1"/>
  <c r="N339" i="1" s="1"/>
  <c r="P340" i="1"/>
  <c r="L340" i="1"/>
  <c r="O340" i="1"/>
  <c r="K340" i="1"/>
  <c r="D340" i="1"/>
  <c r="F340" i="1" s="1"/>
  <c r="G340" i="1" s="1"/>
  <c r="C340" i="1"/>
  <c r="H340" i="1" l="1"/>
  <c r="M340" i="1" s="1"/>
  <c r="I340" i="1"/>
  <c r="N340" i="1" s="1"/>
  <c r="P341" i="1"/>
  <c r="L341" i="1"/>
  <c r="K341" i="1"/>
  <c r="O341" i="1"/>
  <c r="E342" i="1"/>
  <c r="J342" i="1"/>
  <c r="B342" i="1"/>
  <c r="A343" i="1"/>
  <c r="D341" i="1"/>
  <c r="F341" i="1" s="1"/>
  <c r="G341" i="1" s="1"/>
  <c r="C341" i="1"/>
  <c r="D342" i="1" l="1"/>
  <c r="C342" i="1"/>
  <c r="P342" i="1"/>
  <c r="L342" i="1"/>
  <c r="K342" i="1"/>
  <c r="O342" i="1"/>
  <c r="H341" i="1"/>
  <c r="M341" i="1" s="1"/>
  <c r="I341" i="1"/>
  <c r="N341" i="1" s="1"/>
  <c r="E343" i="1"/>
  <c r="A344" i="1"/>
  <c r="J343" i="1"/>
  <c r="B343" i="1"/>
  <c r="F342" i="1"/>
  <c r="G342" i="1" s="1"/>
  <c r="P343" i="1" l="1"/>
  <c r="L343" i="1"/>
  <c r="K343" i="1"/>
  <c r="O343" i="1"/>
  <c r="E344" i="1"/>
  <c r="B344" i="1"/>
  <c r="A345" i="1"/>
  <c r="J344" i="1"/>
  <c r="H342" i="1"/>
  <c r="M342" i="1" s="1"/>
  <c r="I342" i="1"/>
  <c r="N342" i="1" s="1"/>
  <c r="D343" i="1"/>
  <c r="F343" i="1" s="1"/>
  <c r="G343" i="1" s="1"/>
  <c r="C343" i="1"/>
  <c r="C344" i="1" l="1"/>
  <c r="D344" i="1"/>
  <c r="F344" i="1" s="1"/>
  <c r="G344" i="1" s="1"/>
  <c r="H343" i="1"/>
  <c r="M343" i="1" s="1"/>
  <c r="I343" i="1"/>
  <c r="N343" i="1" s="1"/>
  <c r="K344" i="1"/>
  <c r="P344" i="1"/>
  <c r="O344" i="1"/>
  <c r="L344" i="1"/>
  <c r="B345" i="1"/>
  <c r="A346" i="1"/>
  <c r="J345" i="1"/>
  <c r="E345" i="1"/>
  <c r="K345" i="1" l="1"/>
  <c r="L345" i="1"/>
  <c r="P345" i="1"/>
  <c r="O345" i="1"/>
  <c r="E346" i="1"/>
  <c r="B346" i="1"/>
  <c r="J346" i="1"/>
  <c r="A347" i="1"/>
  <c r="C345" i="1"/>
  <c r="D345" i="1"/>
  <c r="F345" i="1" s="1"/>
  <c r="G345" i="1" s="1"/>
  <c r="I344" i="1"/>
  <c r="N344" i="1" s="1"/>
  <c r="H344" i="1"/>
  <c r="M344" i="1" s="1"/>
  <c r="K346" i="1" l="1"/>
  <c r="L346" i="1"/>
  <c r="P346" i="1"/>
  <c r="O346" i="1"/>
  <c r="I345" i="1"/>
  <c r="N345" i="1" s="1"/>
  <c r="H345" i="1"/>
  <c r="M345" i="1" s="1"/>
  <c r="E347" i="1"/>
  <c r="B347" i="1"/>
  <c r="J347" i="1"/>
  <c r="A348" i="1"/>
  <c r="C346" i="1"/>
  <c r="D346" i="1"/>
  <c r="F346" i="1" s="1"/>
  <c r="G346" i="1" s="1"/>
  <c r="E348" i="1" l="1"/>
  <c r="J348" i="1"/>
  <c r="B348" i="1"/>
  <c r="A349" i="1"/>
  <c r="I346" i="1"/>
  <c r="N346" i="1" s="1"/>
  <c r="H346" i="1"/>
  <c r="M346" i="1" s="1"/>
  <c r="K347" i="1"/>
  <c r="P347" i="1"/>
  <c r="L347" i="1"/>
  <c r="O347" i="1"/>
  <c r="C347" i="1"/>
  <c r="D347" i="1"/>
  <c r="F347" i="1" s="1"/>
  <c r="G347" i="1" s="1"/>
  <c r="I347" i="1" l="1"/>
  <c r="N347" i="1" s="1"/>
  <c r="H347" i="1"/>
  <c r="M347" i="1" s="1"/>
  <c r="B349" i="1"/>
  <c r="A350" i="1"/>
  <c r="J349" i="1"/>
  <c r="E349" i="1"/>
  <c r="C348" i="1"/>
  <c r="D348" i="1"/>
  <c r="F348" i="1" s="1"/>
  <c r="G348" i="1" s="1"/>
  <c r="K348" i="1"/>
  <c r="P348" i="1"/>
  <c r="O348" i="1"/>
  <c r="L348" i="1"/>
  <c r="I348" i="1" l="1"/>
  <c r="N348" i="1" s="1"/>
  <c r="H348" i="1"/>
  <c r="M348" i="1" s="1"/>
  <c r="E350" i="1"/>
  <c r="B350" i="1"/>
  <c r="J350" i="1"/>
  <c r="A351" i="1"/>
  <c r="C349" i="1"/>
  <c r="D349" i="1"/>
  <c r="F349" i="1" s="1"/>
  <c r="G349" i="1" s="1"/>
  <c r="K349" i="1"/>
  <c r="L349" i="1"/>
  <c r="P349" i="1"/>
  <c r="O349" i="1"/>
  <c r="K350" i="1" l="1"/>
  <c r="P350" i="1"/>
  <c r="L350" i="1"/>
  <c r="O350" i="1"/>
  <c r="C350" i="1"/>
  <c r="D350" i="1"/>
  <c r="F350" i="1" s="1"/>
  <c r="G350" i="1" s="1"/>
  <c r="I349" i="1"/>
  <c r="N349" i="1" s="1"/>
  <c r="H349" i="1"/>
  <c r="M349" i="1" s="1"/>
  <c r="A352" i="1"/>
  <c r="J351" i="1"/>
  <c r="E351" i="1"/>
  <c r="B351" i="1"/>
  <c r="I350" i="1" l="1"/>
  <c r="N350" i="1" s="1"/>
  <c r="H350" i="1"/>
  <c r="M350" i="1" s="1"/>
  <c r="C351" i="1"/>
  <c r="D351" i="1"/>
  <c r="F351" i="1" s="1"/>
  <c r="G351" i="1" s="1"/>
  <c r="K351" i="1"/>
  <c r="P351" i="1"/>
  <c r="O351" i="1"/>
  <c r="L351" i="1"/>
  <c r="A353" i="1"/>
  <c r="B352" i="1"/>
  <c r="E352" i="1"/>
  <c r="J352" i="1"/>
  <c r="A354" i="1" l="1"/>
  <c r="J353" i="1"/>
  <c r="E353" i="1"/>
  <c r="B353" i="1"/>
  <c r="K352" i="1"/>
  <c r="P352" i="1"/>
  <c r="O352" i="1"/>
  <c r="L352" i="1"/>
  <c r="C352" i="1"/>
  <c r="D352" i="1"/>
  <c r="F352" i="1" s="1"/>
  <c r="G352" i="1" s="1"/>
  <c r="I351" i="1"/>
  <c r="N351" i="1" s="1"/>
  <c r="H351" i="1"/>
  <c r="M351" i="1" s="1"/>
  <c r="C353" i="1" l="1"/>
  <c r="D353" i="1"/>
  <c r="F353" i="1" s="1"/>
  <c r="G353" i="1" s="1"/>
  <c r="A355" i="1"/>
  <c r="J354" i="1"/>
  <c r="E354" i="1"/>
  <c r="B354" i="1"/>
  <c r="I352" i="1"/>
  <c r="N352" i="1" s="1"/>
  <c r="H352" i="1"/>
  <c r="M352" i="1" s="1"/>
  <c r="K353" i="1"/>
  <c r="P353" i="1"/>
  <c r="O353" i="1"/>
  <c r="L353" i="1"/>
  <c r="C354" i="1" l="1"/>
  <c r="D354" i="1"/>
  <c r="F354" i="1" s="1"/>
  <c r="G354" i="1" s="1"/>
  <c r="K354" i="1"/>
  <c r="P354" i="1"/>
  <c r="O354" i="1"/>
  <c r="L354" i="1"/>
  <c r="J355" i="1"/>
  <c r="A356" i="1"/>
  <c r="E355" i="1"/>
  <c r="B355" i="1"/>
  <c r="I353" i="1"/>
  <c r="N353" i="1" s="1"/>
  <c r="H353" i="1"/>
  <c r="M353" i="1" s="1"/>
  <c r="C355" i="1" l="1"/>
  <c r="D355" i="1"/>
  <c r="J356" i="1"/>
  <c r="B356" i="1"/>
  <c r="A357" i="1"/>
  <c r="E356" i="1"/>
  <c r="F355" i="1"/>
  <c r="G355" i="1" s="1"/>
  <c r="K355" i="1"/>
  <c r="P355" i="1"/>
  <c r="L355" i="1"/>
  <c r="O355" i="1"/>
  <c r="I354" i="1"/>
  <c r="N354" i="1" s="1"/>
  <c r="H354" i="1"/>
  <c r="M354" i="1" s="1"/>
  <c r="J357" i="1" l="1"/>
  <c r="B357" i="1"/>
  <c r="A358" i="1"/>
  <c r="E357" i="1"/>
  <c r="C356" i="1"/>
  <c r="D356" i="1"/>
  <c r="F356" i="1" s="1"/>
  <c r="G356" i="1" s="1"/>
  <c r="P356" i="1"/>
  <c r="O356" i="1"/>
  <c r="M356" i="1"/>
  <c r="N356" i="1"/>
  <c r="I355" i="1"/>
  <c r="N355" i="1" s="1"/>
  <c r="H355" i="1"/>
  <c r="M355" i="1" s="1"/>
  <c r="I356" i="1" l="1"/>
  <c r="L356" i="1" s="1"/>
  <c r="H356" i="1"/>
  <c r="K356" i="1" s="1"/>
  <c r="C357" i="1"/>
  <c r="D357" i="1"/>
  <c r="F357" i="1" s="1"/>
  <c r="G357" i="1" s="1"/>
  <c r="J358" i="1"/>
  <c r="B358" i="1"/>
  <c r="A359" i="1"/>
  <c r="E358" i="1"/>
  <c r="P357" i="1"/>
  <c r="O357" i="1"/>
  <c r="N357" i="1"/>
  <c r="M357" i="1"/>
  <c r="P358" i="1" l="1"/>
  <c r="O358" i="1"/>
  <c r="N358" i="1"/>
  <c r="M358" i="1"/>
  <c r="J359" i="1"/>
  <c r="B359" i="1"/>
  <c r="A360" i="1"/>
  <c r="E359" i="1"/>
  <c r="C358" i="1"/>
  <c r="D358" i="1"/>
  <c r="I357" i="1"/>
  <c r="L357" i="1" s="1"/>
  <c r="H357" i="1"/>
  <c r="K357" i="1" s="1"/>
  <c r="F358" i="1"/>
  <c r="G358" i="1" s="1"/>
  <c r="C359" i="1" l="1"/>
  <c r="D359" i="1"/>
  <c r="F359" i="1" s="1"/>
  <c r="G359" i="1" s="1"/>
  <c r="M359" i="1"/>
  <c r="P359" i="1"/>
  <c r="O359" i="1"/>
  <c r="N359" i="1"/>
  <c r="I358" i="1"/>
  <c r="L358" i="1" s="1"/>
  <c r="H358" i="1"/>
  <c r="K358" i="1" s="1"/>
  <c r="E360" i="1"/>
  <c r="B360" i="1"/>
  <c r="J360" i="1"/>
  <c r="A361" i="1"/>
  <c r="E361" i="1" l="1"/>
  <c r="A362" i="1"/>
  <c r="J361" i="1"/>
  <c r="B361" i="1"/>
  <c r="M360" i="1"/>
  <c r="O360" i="1"/>
  <c r="N360" i="1"/>
  <c r="P360" i="1"/>
  <c r="D360" i="1"/>
  <c r="C360" i="1"/>
  <c r="F360" i="1"/>
  <c r="G360" i="1" s="1"/>
  <c r="I359" i="1"/>
  <c r="L359" i="1" s="1"/>
  <c r="H359" i="1"/>
  <c r="K359" i="1" s="1"/>
  <c r="H360" i="1" l="1"/>
  <c r="K360" i="1" s="1"/>
  <c r="I360" i="1"/>
  <c r="L360" i="1" s="1"/>
  <c r="M361" i="1"/>
  <c r="P361" i="1"/>
  <c r="O361" i="1"/>
  <c r="N361" i="1"/>
  <c r="D361" i="1"/>
  <c r="F361" i="1" s="1"/>
  <c r="G361" i="1" s="1"/>
  <c r="C361" i="1"/>
  <c r="E362" i="1"/>
  <c r="J362" i="1"/>
  <c r="A363" i="1"/>
  <c r="B362" i="1"/>
  <c r="D362" i="1" l="1"/>
  <c r="F362" i="1" s="1"/>
  <c r="G362" i="1" s="1"/>
  <c r="C362" i="1"/>
  <c r="E363" i="1"/>
  <c r="B363" i="1"/>
  <c r="J363" i="1"/>
  <c r="A364" i="1"/>
  <c r="M362" i="1"/>
  <c r="P362" i="1"/>
  <c r="O362" i="1"/>
  <c r="N362" i="1"/>
  <c r="H361" i="1"/>
  <c r="K361" i="1" s="1"/>
  <c r="I361" i="1"/>
  <c r="L361" i="1" s="1"/>
  <c r="E364" i="1" l="1"/>
  <c r="B364" i="1"/>
  <c r="J364" i="1"/>
  <c r="A365" i="1"/>
  <c r="I362" i="1"/>
  <c r="L362" i="1" s="1"/>
  <c r="H362" i="1"/>
  <c r="K362" i="1" s="1"/>
  <c r="M363" i="1"/>
  <c r="O363" i="1"/>
  <c r="P363" i="1"/>
  <c r="N363" i="1"/>
  <c r="C363" i="1"/>
  <c r="D363" i="1"/>
  <c r="F363" i="1" s="1"/>
  <c r="G363" i="1" s="1"/>
  <c r="I363" i="1" l="1"/>
  <c r="L363" i="1" s="1"/>
  <c r="H363" i="1"/>
  <c r="K363" i="1" s="1"/>
  <c r="E365" i="1"/>
  <c r="A366" i="1"/>
  <c r="B365" i="1"/>
  <c r="J365" i="1"/>
  <c r="M364" i="1"/>
  <c r="O364" i="1"/>
  <c r="N364" i="1"/>
  <c r="P364" i="1"/>
  <c r="D364" i="1"/>
  <c r="F364" i="1" s="1"/>
  <c r="G364" i="1" s="1"/>
  <c r="C364" i="1"/>
  <c r="M365" i="1" l="1"/>
  <c r="P365" i="1"/>
  <c r="O365" i="1"/>
  <c r="N365" i="1"/>
  <c r="I364" i="1"/>
  <c r="L364" i="1" s="1"/>
  <c r="H364" i="1"/>
  <c r="K364" i="1" s="1"/>
  <c r="D365" i="1"/>
  <c r="F365" i="1" s="1"/>
  <c r="G365" i="1" s="1"/>
  <c r="C365" i="1"/>
  <c r="E366" i="1"/>
  <c r="J366" i="1"/>
  <c r="A367" i="1"/>
  <c r="B366" i="1"/>
  <c r="D366" i="1" l="1"/>
  <c r="C366" i="1"/>
  <c r="E367" i="1"/>
  <c r="B367" i="1"/>
  <c r="J367" i="1"/>
  <c r="A368" i="1"/>
  <c r="F366" i="1"/>
  <c r="G366" i="1" s="1"/>
  <c r="M366" i="1"/>
  <c r="P366" i="1"/>
  <c r="O366" i="1"/>
  <c r="N366" i="1"/>
  <c r="H365" i="1"/>
  <c r="K365" i="1" s="1"/>
  <c r="I365" i="1"/>
  <c r="L365" i="1" s="1"/>
  <c r="C367" i="1" l="1"/>
  <c r="D367" i="1"/>
  <c r="F367" i="1" s="1"/>
  <c r="G367" i="1" s="1"/>
  <c r="E368" i="1"/>
  <c r="B368" i="1"/>
  <c r="J368" i="1"/>
  <c r="A369" i="1"/>
  <c r="I366" i="1"/>
  <c r="L366" i="1" s="1"/>
  <c r="H366" i="1"/>
  <c r="K366" i="1" s="1"/>
  <c r="M367" i="1"/>
  <c r="P367" i="1"/>
  <c r="O367" i="1"/>
  <c r="N367" i="1"/>
  <c r="M368" i="1" l="1"/>
  <c r="O368" i="1"/>
  <c r="N368" i="1"/>
  <c r="P368" i="1"/>
  <c r="D368" i="1"/>
  <c r="F368" i="1" s="1"/>
  <c r="G368" i="1" s="1"/>
  <c r="C368" i="1"/>
  <c r="E369" i="1"/>
  <c r="A370" i="1"/>
  <c r="J369" i="1"/>
  <c r="B369" i="1"/>
  <c r="I367" i="1"/>
  <c r="L367" i="1" s="1"/>
  <c r="H367" i="1"/>
  <c r="K367" i="1" s="1"/>
  <c r="H368" i="1" l="1"/>
  <c r="K368" i="1" s="1"/>
  <c r="I368" i="1"/>
  <c r="L368" i="1" s="1"/>
  <c r="D369" i="1"/>
  <c r="F369" i="1" s="1"/>
  <c r="G369" i="1" s="1"/>
  <c r="C369" i="1"/>
  <c r="M369" i="1"/>
  <c r="P369" i="1"/>
  <c r="O369" i="1"/>
  <c r="N369" i="1"/>
  <c r="E370" i="1"/>
  <c r="J370" i="1"/>
  <c r="A371" i="1"/>
  <c r="B370" i="1"/>
  <c r="D370" i="1" l="1"/>
  <c r="F370" i="1" s="1"/>
  <c r="G370" i="1" s="1"/>
  <c r="C370" i="1"/>
  <c r="E371" i="1"/>
  <c r="B371" i="1"/>
  <c r="J371" i="1"/>
  <c r="A372" i="1"/>
  <c r="M370" i="1"/>
  <c r="P370" i="1"/>
  <c r="O370" i="1"/>
  <c r="N370" i="1"/>
  <c r="H369" i="1"/>
  <c r="K369" i="1" s="1"/>
  <c r="I369" i="1"/>
  <c r="L369" i="1" s="1"/>
  <c r="M371" i="1" l="1"/>
  <c r="P371" i="1"/>
  <c r="O371" i="1"/>
  <c r="N371" i="1"/>
  <c r="C371" i="1"/>
  <c r="D371" i="1"/>
  <c r="F371" i="1" s="1"/>
  <c r="G371" i="1" s="1"/>
  <c r="E372" i="1"/>
  <c r="B372" i="1"/>
  <c r="J372" i="1"/>
  <c r="A373" i="1"/>
  <c r="I370" i="1"/>
  <c r="L370" i="1" s="1"/>
  <c r="H370" i="1"/>
  <c r="K370" i="1" s="1"/>
  <c r="I371" i="1" l="1"/>
  <c r="L371" i="1" s="1"/>
  <c r="H371" i="1"/>
  <c r="K371" i="1" s="1"/>
  <c r="M372" i="1"/>
  <c r="O372" i="1"/>
  <c r="N372" i="1"/>
  <c r="P372" i="1"/>
  <c r="E373" i="1"/>
  <c r="A374" i="1"/>
  <c r="J373" i="1"/>
  <c r="B373" i="1"/>
  <c r="D372" i="1"/>
  <c r="F372" i="1" s="1"/>
  <c r="G372" i="1" s="1"/>
  <c r="C372" i="1"/>
  <c r="I372" i="1" l="1"/>
  <c r="L372" i="1" s="1"/>
  <c r="H372" i="1"/>
  <c r="K372" i="1" s="1"/>
  <c r="D373" i="1"/>
  <c r="F373" i="1" s="1"/>
  <c r="G373" i="1" s="1"/>
  <c r="C373" i="1"/>
  <c r="M373" i="1"/>
  <c r="P373" i="1"/>
  <c r="O373" i="1"/>
  <c r="N373" i="1"/>
  <c r="E374" i="1"/>
  <c r="B374" i="1"/>
  <c r="J374" i="1"/>
  <c r="A375" i="1"/>
  <c r="M374" i="1" l="1"/>
  <c r="O374" i="1"/>
  <c r="N374" i="1"/>
  <c r="P374" i="1"/>
  <c r="E375" i="1"/>
  <c r="A376" i="1"/>
  <c r="J375" i="1"/>
  <c r="B375" i="1"/>
  <c r="D374" i="1"/>
  <c r="C374" i="1"/>
  <c r="I373" i="1"/>
  <c r="L373" i="1" s="1"/>
  <c r="H373" i="1"/>
  <c r="K373" i="1" s="1"/>
  <c r="F374" i="1"/>
  <c r="G374" i="1" s="1"/>
  <c r="E376" i="1" l="1"/>
  <c r="B376" i="1"/>
  <c r="J376" i="1"/>
  <c r="A377" i="1"/>
  <c r="I374" i="1"/>
  <c r="L374" i="1" s="1"/>
  <c r="H374" i="1"/>
  <c r="K374" i="1" s="1"/>
  <c r="D375" i="1"/>
  <c r="F375" i="1" s="1"/>
  <c r="G375" i="1" s="1"/>
  <c r="C375" i="1"/>
  <c r="M375" i="1"/>
  <c r="P375" i="1"/>
  <c r="O375" i="1"/>
  <c r="N375" i="1"/>
  <c r="E377" i="1" l="1"/>
  <c r="A378" i="1"/>
  <c r="J377" i="1"/>
  <c r="B377" i="1"/>
  <c r="M376" i="1"/>
  <c r="O376" i="1"/>
  <c r="N376" i="1"/>
  <c r="P376" i="1"/>
  <c r="D376" i="1"/>
  <c r="F376" i="1" s="1"/>
  <c r="G376" i="1" s="1"/>
  <c r="C376" i="1"/>
  <c r="I375" i="1"/>
  <c r="L375" i="1" s="1"/>
  <c r="H375" i="1"/>
  <c r="K375" i="1" s="1"/>
  <c r="D377" i="1" l="1"/>
  <c r="C377" i="1"/>
  <c r="I376" i="1"/>
  <c r="L376" i="1" s="1"/>
  <c r="H376" i="1"/>
  <c r="K376" i="1" s="1"/>
  <c r="M377" i="1"/>
  <c r="P377" i="1"/>
  <c r="O377" i="1"/>
  <c r="N377" i="1"/>
  <c r="E378" i="1"/>
  <c r="B378" i="1"/>
  <c r="J378" i="1"/>
  <c r="A379" i="1"/>
  <c r="F377" i="1"/>
  <c r="G377" i="1" s="1"/>
  <c r="E379" i="1" l="1"/>
  <c r="A380" i="1"/>
  <c r="J379" i="1"/>
  <c r="B379" i="1"/>
  <c r="D378" i="1"/>
  <c r="F378" i="1" s="1"/>
  <c r="G378" i="1" s="1"/>
  <c r="C378" i="1"/>
  <c r="I377" i="1"/>
  <c r="L377" i="1" s="1"/>
  <c r="H377" i="1"/>
  <c r="K377" i="1" s="1"/>
  <c r="M378" i="1"/>
  <c r="O378" i="1"/>
  <c r="N378" i="1"/>
  <c r="P378" i="1"/>
  <c r="I378" i="1" l="1"/>
  <c r="L378" i="1" s="1"/>
  <c r="H378" i="1"/>
  <c r="K378" i="1" s="1"/>
  <c r="D379" i="1"/>
  <c r="C379" i="1"/>
  <c r="M379" i="1"/>
  <c r="P379" i="1"/>
  <c r="O379" i="1"/>
  <c r="N379" i="1"/>
  <c r="E380" i="1"/>
  <c r="B380" i="1"/>
  <c r="J380" i="1"/>
  <c r="A381" i="1"/>
  <c r="F379" i="1"/>
  <c r="G379" i="1" s="1"/>
  <c r="I379" i="1" l="1"/>
  <c r="L379" i="1" s="1"/>
  <c r="H379" i="1"/>
  <c r="K379" i="1" s="1"/>
  <c r="M380" i="1"/>
  <c r="P380" i="1"/>
  <c r="O380" i="1"/>
  <c r="N380" i="1"/>
  <c r="E381" i="1"/>
  <c r="J381" i="1"/>
  <c r="A382" i="1"/>
  <c r="B381" i="1"/>
  <c r="D380" i="1"/>
  <c r="F380" i="1" s="1"/>
  <c r="G380" i="1" s="1"/>
  <c r="C380" i="1"/>
  <c r="M381" i="1" l="1"/>
  <c r="N381" i="1"/>
  <c r="P381" i="1"/>
  <c r="O381" i="1"/>
  <c r="I380" i="1"/>
  <c r="L380" i="1" s="1"/>
  <c r="H380" i="1"/>
  <c r="K380" i="1" s="1"/>
  <c r="D381" i="1"/>
  <c r="F381" i="1" s="1"/>
  <c r="G381" i="1" s="1"/>
  <c r="C381" i="1"/>
  <c r="E382" i="1"/>
  <c r="A383" i="1"/>
  <c r="B382" i="1"/>
  <c r="J382" i="1"/>
  <c r="M382" i="1" l="1"/>
  <c r="P382" i="1"/>
  <c r="O382" i="1"/>
  <c r="N382" i="1"/>
  <c r="D382" i="1"/>
  <c r="F382" i="1" s="1"/>
  <c r="G382" i="1" s="1"/>
  <c r="C382" i="1"/>
  <c r="E383" i="1"/>
  <c r="A384" i="1"/>
  <c r="B383" i="1"/>
  <c r="J383" i="1"/>
  <c r="I381" i="1"/>
  <c r="L381" i="1" s="1"/>
  <c r="H381" i="1"/>
  <c r="K381" i="1" s="1"/>
  <c r="I382" i="1" l="1"/>
  <c r="L382" i="1" s="1"/>
  <c r="H382" i="1"/>
  <c r="K382" i="1" s="1"/>
  <c r="M383" i="1"/>
  <c r="P383" i="1"/>
  <c r="O383" i="1"/>
  <c r="N383" i="1"/>
  <c r="D383" i="1"/>
  <c r="F383" i="1" s="1"/>
  <c r="G383" i="1" s="1"/>
  <c r="C383" i="1"/>
  <c r="E384" i="1"/>
  <c r="F384" i="1" s="1"/>
  <c r="G384" i="1" s="1"/>
  <c r="B384" i="1"/>
  <c r="J384" i="1"/>
  <c r="A385" i="1"/>
  <c r="E385" i="1" l="1"/>
  <c r="J385" i="1"/>
  <c r="A386" i="1"/>
  <c r="B385" i="1"/>
  <c r="L384" i="1"/>
  <c r="K384" i="1"/>
  <c r="P384" i="1"/>
  <c r="O384" i="1"/>
  <c r="D384" i="1"/>
  <c r="C384" i="1"/>
  <c r="I383" i="1"/>
  <c r="L383" i="1" s="1"/>
  <c r="H383" i="1"/>
  <c r="K383" i="1" s="1"/>
  <c r="D385" i="1" l="1"/>
  <c r="C385" i="1"/>
  <c r="I384" i="1"/>
  <c r="N384" i="1" s="1"/>
  <c r="H384" i="1"/>
  <c r="M384" i="1" s="1"/>
  <c r="E386" i="1"/>
  <c r="A387" i="1"/>
  <c r="B386" i="1"/>
  <c r="J386" i="1"/>
  <c r="L385" i="1"/>
  <c r="K385" i="1"/>
  <c r="P385" i="1"/>
  <c r="O385" i="1"/>
  <c r="F385" i="1"/>
  <c r="G385" i="1" s="1"/>
  <c r="D386" i="1" l="1"/>
  <c r="F386" i="1" s="1"/>
  <c r="G386" i="1" s="1"/>
  <c r="C386" i="1"/>
  <c r="I385" i="1"/>
  <c r="N385" i="1" s="1"/>
  <c r="H385" i="1"/>
  <c r="M385" i="1" s="1"/>
  <c r="L386" i="1"/>
  <c r="K386" i="1"/>
  <c r="P386" i="1"/>
  <c r="O386" i="1"/>
  <c r="E387" i="1"/>
  <c r="A388" i="1"/>
  <c r="B387" i="1"/>
  <c r="J387" i="1"/>
  <c r="L387" i="1" l="1"/>
  <c r="K387" i="1"/>
  <c r="P387" i="1"/>
  <c r="O387" i="1"/>
  <c r="D387" i="1"/>
  <c r="F387" i="1" s="1"/>
  <c r="G387" i="1" s="1"/>
  <c r="C387" i="1"/>
  <c r="E388" i="1"/>
  <c r="B388" i="1"/>
  <c r="J388" i="1"/>
  <c r="A389" i="1"/>
  <c r="I386" i="1"/>
  <c r="N386" i="1" s="1"/>
  <c r="H386" i="1"/>
  <c r="M386" i="1" s="1"/>
  <c r="I387" i="1" l="1"/>
  <c r="N387" i="1" s="1"/>
  <c r="H387" i="1"/>
  <c r="M387" i="1" s="1"/>
  <c r="L388" i="1"/>
  <c r="K388" i="1"/>
  <c r="P388" i="1"/>
  <c r="O388" i="1"/>
  <c r="D388" i="1"/>
  <c r="F388" i="1" s="1"/>
  <c r="G388" i="1" s="1"/>
  <c r="C388" i="1"/>
  <c r="E389" i="1"/>
  <c r="J389" i="1"/>
  <c r="A390" i="1"/>
  <c r="B389" i="1"/>
  <c r="E390" i="1" l="1"/>
  <c r="A391" i="1"/>
  <c r="B390" i="1"/>
  <c r="J390" i="1"/>
  <c r="L389" i="1"/>
  <c r="K389" i="1"/>
  <c r="P389" i="1"/>
  <c r="O389" i="1"/>
  <c r="I388" i="1"/>
  <c r="N388" i="1" s="1"/>
  <c r="H388" i="1"/>
  <c r="M388" i="1" s="1"/>
  <c r="D389" i="1"/>
  <c r="C389" i="1"/>
  <c r="F389" i="1"/>
  <c r="G389" i="1" s="1"/>
  <c r="L390" i="1" l="1"/>
  <c r="K390" i="1"/>
  <c r="P390" i="1"/>
  <c r="O390" i="1"/>
  <c r="D390" i="1"/>
  <c r="F390" i="1" s="1"/>
  <c r="G390" i="1" s="1"/>
  <c r="C390" i="1"/>
  <c r="I389" i="1"/>
  <c r="N389" i="1" s="1"/>
  <c r="H389" i="1"/>
  <c r="M389" i="1" s="1"/>
  <c r="E391" i="1"/>
  <c r="A392" i="1"/>
  <c r="B391" i="1"/>
  <c r="J391" i="1"/>
  <c r="L391" i="1" l="1"/>
  <c r="K391" i="1"/>
  <c r="P391" i="1"/>
  <c r="O391" i="1"/>
  <c r="I390" i="1"/>
  <c r="N390" i="1" s="1"/>
  <c r="H390" i="1"/>
  <c r="M390" i="1" s="1"/>
  <c r="D391" i="1"/>
  <c r="F391" i="1" s="1"/>
  <c r="G391" i="1" s="1"/>
  <c r="C391" i="1"/>
  <c r="E392" i="1"/>
  <c r="A393" i="1"/>
  <c r="B392" i="1"/>
  <c r="J392" i="1"/>
  <c r="L392" i="1" l="1"/>
  <c r="K392" i="1"/>
  <c r="P392" i="1"/>
  <c r="O392" i="1"/>
  <c r="D392" i="1"/>
  <c r="F392" i="1" s="1"/>
  <c r="G392" i="1" s="1"/>
  <c r="C392" i="1"/>
  <c r="E393" i="1"/>
  <c r="A394" i="1"/>
  <c r="B393" i="1"/>
  <c r="J393" i="1"/>
  <c r="I391" i="1"/>
  <c r="N391" i="1" s="1"/>
  <c r="H391" i="1"/>
  <c r="M391" i="1" s="1"/>
  <c r="L393" i="1" l="1"/>
  <c r="K393" i="1"/>
  <c r="P393" i="1"/>
  <c r="O393" i="1"/>
  <c r="D393" i="1"/>
  <c r="F393" i="1" s="1"/>
  <c r="G393" i="1" s="1"/>
  <c r="C393" i="1"/>
  <c r="E394" i="1"/>
  <c r="A395" i="1"/>
  <c r="B394" i="1"/>
  <c r="J394" i="1"/>
  <c r="I392" i="1"/>
  <c r="N392" i="1" s="1"/>
  <c r="H392" i="1"/>
  <c r="M392" i="1" s="1"/>
  <c r="D394" i="1" l="1"/>
  <c r="C394" i="1"/>
  <c r="E395" i="1"/>
  <c r="B395" i="1"/>
  <c r="A396" i="1"/>
  <c r="J395" i="1"/>
  <c r="I393" i="1"/>
  <c r="N393" i="1" s="1"/>
  <c r="H393" i="1"/>
  <c r="M393" i="1" s="1"/>
  <c r="L394" i="1"/>
  <c r="K394" i="1"/>
  <c r="P394" i="1"/>
  <c r="O394" i="1"/>
  <c r="F394" i="1"/>
  <c r="G394" i="1" s="1"/>
  <c r="E396" i="1" l="1"/>
  <c r="J396" i="1"/>
  <c r="A397" i="1"/>
  <c r="B396" i="1"/>
  <c r="D395" i="1"/>
  <c r="F395" i="1" s="1"/>
  <c r="G395" i="1" s="1"/>
  <c r="C395" i="1"/>
  <c r="I394" i="1"/>
  <c r="N394" i="1" s="1"/>
  <c r="H394" i="1"/>
  <c r="M394" i="1" s="1"/>
  <c r="P395" i="1"/>
  <c r="L395" i="1"/>
  <c r="O395" i="1"/>
  <c r="K395" i="1"/>
  <c r="D396" i="1" l="1"/>
  <c r="C396" i="1"/>
  <c r="I395" i="1"/>
  <c r="N395" i="1" s="1"/>
  <c r="H395" i="1"/>
  <c r="M395" i="1" s="1"/>
  <c r="E397" i="1"/>
  <c r="B397" i="1"/>
  <c r="A398" i="1"/>
  <c r="J397" i="1"/>
  <c r="P396" i="1"/>
  <c r="L396" i="1"/>
  <c r="K396" i="1"/>
  <c r="O396" i="1"/>
  <c r="F396" i="1"/>
  <c r="G396" i="1" s="1"/>
  <c r="D397" i="1" l="1"/>
  <c r="F397" i="1" s="1"/>
  <c r="G397" i="1" s="1"/>
  <c r="C397" i="1"/>
  <c r="E398" i="1"/>
  <c r="A399" i="1"/>
  <c r="B398" i="1"/>
  <c r="J398" i="1"/>
  <c r="P397" i="1"/>
  <c r="L397" i="1"/>
  <c r="O397" i="1"/>
  <c r="K397" i="1"/>
  <c r="H396" i="1"/>
  <c r="M396" i="1" s="1"/>
  <c r="I396" i="1"/>
  <c r="N396" i="1" s="1"/>
  <c r="P398" i="1" l="1"/>
  <c r="L398" i="1"/>
  <c r="O398" i="1"/>
  <c r="K398" i="1"/>
  <c r="E399" i="1"/>
  <c r="B399" i="1"/>
  <c r="A400" i="1"/>
  <c r="J399" i="1"/>
  <c r="H397" i="1"/>
  <c r="M397" i="1" s="1"/>
  <c r="I397" i="1"/>
  <c r="N397" i="1" s="1"/>
  <c r="D398" i="1"/>
  <c r="F398" i="1" s="1"/>
  <c r="G398" i="1" s="1"/>
  <c r="C398" i="1"/>
  <c r="H398" i="1" l="1"/>
  <c r="M398" i="1" s="1"/>
  <c r="I398" i="1"/>
  <c r="N398" i="1" s="1"/>
  <c r="D399" i="1"/>
  <c r="F399" i="1" s="1"/>
  <c r="G399" i="1" s="1"/>
  <c r="C399" i="1"/>
  <c r="P399" i="1"/>
  <c r="L399" i="1"/>
  <c r="O399" i="1"/>
  <c r="K399" i="1"/>
  <c r="E400" i="1"/>
  <c r="J400" i="1"/>
  <c r="B400" i="1"/>
  <c r="A401" i="1"/>
  <c r="E401" i="1" l="1"/>
  <c r="B401" i="1"/>
  <c r="J401" i="1"/>
  <c r="A402" i="1"/>
  <c r="H399" i="1"/>
  <c r="M399" i="1" s="1"/>
  <c r="I399" i="1"/>
  <c r="N399" i="1" s="1"/>
  <c r="D400" i="1"/>
  <c r="F400" i="1" s="1"/>
  <c r="G400" i="1" s="1"/>
  <c r="C400" i="1"/>
  <c r="P400" i="1"/>
  <c r="L400" i="1"/>
  <c r="K400" i="1"/>
  <c r="O400" i="1"/>
  <c r="H400" i="1" l="1"/>
  <c r="M400" i="1" s="1"/>
  <c r="I400" i="1"/>
  <c r="N400" i="1" s="1"/>
  <c r="E402" i="1"/>
  <c r="A403" i="1"/>
  <c r="B402" i="1"/>
  <c r="J402" i="1"/>
  <c r="P401" i="1"/>
  <c r="L401" i="1"/>
  <c r="O401" i="1"/>
  <c r="K401" i="1"/>
  <c r="D401" i="1"/>
  <c r="F401" i="1" s="1"/>
  <c r="G401" i="1" s="1"/>
  <c r="C401" i="1"/>
  <c r="D402" i="1" l="1"/>
  <c r="C402" i="1"/>
  <c r="E403" i="1"/>
  <c r="B403" i="1"/>
  <c r="A404" i="1"/>
  <c r="J403" i="1"/>
  <c r="H401" i="1"/>
  <c r="M401" i="1" s="1"/>
  <c r="I401" i="1"/>
  <c r="N401" i="1" s="1"/>
  <c r="P402" i="1"/>
  <c r="L402" i="1"/>
  <c r="O402" i="1"/>
  <c r="K402" i="1"/>
  <c r="F402" i="1"/>
  <c r="G402" i="1" s="1"/>
  <c r="D403" i="1" l="1"/>
  <c r="C403" i="1"/>
  <c r="F403" i="1"/>
  <c r="G403" i="1" s="1"/>
  <c r="P403" i="1"/>
  <c r="L403" i="1"/>
  <c r="O403" i="1"/>
  <c r="K403" i="1"/>
  <c r="H402" i="1"/>
  <c r="M402" i="1" s="1"/>
  <c r="I402" i="1"/>
  <c r="N402" i="1" s="1"/>
  <c r="E404" i="1"/>
  <c r="J404" i="1"/>
  <c r="A405" i="1"/>
  <c r="B404" i="1"/>
  <c r="D404" i="1" l="1"/>
  <c r="C404" i="1"/>
  <c r="E405" i="1"/>
  <c r="A406" i="1"/>
  <c r="B405" i="1"/>
  <c r="J405" i="1"/>
  <c r="F404" i="1"/>
  <c r="G404" i="1" s="1"/>
  <c r="H403" i="1"/>
  <c r="M403" i="1" s="1"/>
  <c r="I403" i="1"/>
  <c r="N403" i="1" s="1"/>
  <c r="P404" i="1"/>
  <c r="L404" i="1"/>
  <c r="K404" i="1"/>
  <c r="O404" i="1"/>
  <c r="D405" i="1" l="1"/>
  <c r="C405" i="1"/>
  <c r="E406" i="1"/>
  <c r="A407" i="1"/>
  <c r="B406" i="1"/>
  <c r="J406" i="1"/>
  <c r="P405" i="1"/>
  <c r="L405" i="1"/>
  <c r="O405" i="1"/>
  <c r="K405" i="1"/>
  <c r="F405" i="1"/>
  <c r="G405" i="1" s="1"/>
  <c r="H404" i="1"/>
  <c r="M404" i="1" s="1"/>
  <c r="I404" i="1"/>
  <c r="N404" i="1" s="1"/>
  <c r="P406" i="1" l="1"/>
  <c r="L406" i="1"/>
  <c r="O406" i="1"/>
  <c r="K406" i="1"/>
  <c r="D406" i="1"/>
  <c r="F406" i="1" s="1"/>
  <c r="G406" i="1" s="1"/>
  <c r="C406" i="1"/>
  <c r="E407" i="1"/>
  <c r="B407" i="1"/>
  <c r="J407" i="1"/>
  <c r="A408" i="1"/>
  <c r="H405" i="1"/>
  <c r="M405" i="1" s="1"/>
  <c r="I405" i="1"/>
  <c r="N405" i="1" s="1"/>
  <c r="H406" i="1" l="1"/>
  <c r="M406" i="1" s="1"/>
  <c r="I406" i="1"/>
  <c r="N406" i="1" s="1"/>
  <c r="P407" i="1"/>
  <c r="L407" i="1"/>
  <c r="O407" i="1"/>
  <c r="K407" i="1"/>
  <c r="D407" i="1"/>
  <c r="F407" i="1" s="1"/>
  <c r="G407" i="1" s="1"/>
  <c r="C407" i="1"/>
  <c r="E408" i="1"/>
  <c r="J408" i="1"/>
  <c r="A409" i="1"/>
  <c r="B408" i="1"/>
  <c r="P408" i="1" l="1"/>
  <c r="O408" i="1"/>
  <c r="L408" i="1"/>
  <c r="K408" i="1"/>
  <c r="D408" i="1"/>
  <c r="F408" i="1" s="1"/>
  <c r="G408" i="1" s="1"/>
  <c r="C408" i="1"/>
  <c r="E409" i="1"/>
  <c r="J409" i="1"/>
  <c r="A410" i="1"/>
  <c r="B409" i="1"/>
  <c r="H407" i="1"/>
  <c r="M407" i="1" s="1"/>
  <c r="I407" i="1"/>
  <c r="N407" i="1" s="1"/>
  <c r="D409" i="1" l="1"/>
  <c r="C409" i="1"/>
  <c r="E410" i="1"/>
  <c r="J410" i="1"/>
  <c r="A411" i="1"/>
  <c r="B410" i="1"/>
  <c r="P409" i="1"/>
  <c r="O409" i="1"/>
  <c r="M409" i="1"/>
  <c r="N409" i="1"/>
  <c r="H408" i="1"/>
  <c r="M408" i="1" s="1"/>
  <c r="I408" i="1"/>
  <c r="N408" i="1" s="1"/>
  <c r="F409" i="1"/>
  <c r="G409" i="1" s="1"/>
  <c r="E411" i="1" l="1"/>
  <c r="J411" i="1"/>
  <c r="A412" i="1"/>
  <c r="B411" i="1"/>
  <c r="P410" i="1"/>
  <c r="O410" i="1"/>
  <c r="M410" i="1"/>
  <c r="N410" i="1"/>
  <c r="H409" i="1"/>
  <c r="K409" i="1" s="1"/>
  <c r="I409" i="1"/>
  <c r="L409" i="1" s="1"/>
  <c r="D410" i="1"/>
  <c r="C410" i="1"/>
  <c r="F410" i="1"/>
  <c r="G410" i="1" s="1"/>
  <c r="D411" i="1" l="1"/>
  <c r="C411" i="1"/>
  <c r="H410" i="1"/>
  <c r="K410" i="1" s="1"/>
  <c r="I410" i="1"/>
  <c r="L410" i="1" s="1"/>
  <c r="E412" i="1"/>
  <c r="J412" i="1"/>
  <c r="B412" i="1"/>
  <c r="A413" i="1"/>
  <c r="P411" i="1"/>
  <c r="O411" i="1"/>
  <c r="M411" i="1"/>
  <c r="N411" i="1"/>
  <c r="F411" i="1"/>
  <c r="G411" i="1" s="1"/>
  <c r="D412" i="1" l="1"/>
  <c r="C412" i="1"/>
  <c r="P412" i="1"/>
  <c r="O412" i="1"/>
  <c r="M412" i="1"/>
  <c r="N412" i="1"/>
  <c r="H411" i="1"/>
  <c r="K411" i="1" s="1"/>
  <c r="I411" i="1"/>
  <c r="L411" i="1" s="1"/>
  <c r="E413" i="1"/>
  <c r="J413" i="1"/>
  <c r="A414" i="1"/>
  <c r="B413" i="1"/>
  <c r="F412" i="1"/>
  <c r="G412" i="1" s="1"/>
  <c r="D413" i="1" l="1"/>
  <c r="C413" i="1"/>
  <c r="E414" i="1"/>
  <c r="A415" i="1"/>
  <c r="J414" i="1"/>
  <c r="B414" i="1"/>
  <c r="P413" i="1"/>
  <c r="O413" i="1"/>
  <c r="N413" i="1"/>
  <c r="M413" i="1"/>
  <c r="H412" i="1"/>
  <c r="K412" i="1" s="1"/>
  <c r="I412" i="1"/>
  <c r="L412" i="1" s="1"/>
  <c r="F413" i="1"/>
  <c r="G413" i="1" s="1"/>
  <c r="D414" i="1" l="1"/>
  <c r="C414" i="1"/>
  <c r="P414" i="1"/>
  <c r="O414" i="1"/>
  <c r="N414" i="1"/>
  <c r="M414" i="1"/>
  <c r="E415" i="1"/>
  <c r="B415" i="1"/>
  <c r="A416" i="1"/>
  <c r="J415" i="1"/>
  <c r="F414" i="1"/>
  <c r="G414" i="1" s="1"/>
  <c r="H413" i="1"/>
  <c r="K413" i="1" s="1"/>
  <c r="I413" i="1"/>
  <c r="L413" i="1" s="1"/>
  <c r="E416" i="1" l="1"/>
  <c r="B416" i="1"/>
  <c r="A417" i="1"/>
  <c r="J416" i="1"/>
  <c r="P415" i="1"/>
  <c r="O415" i="1"/>
  <c r="N415" i="1"/>
  <c r="M415" i="1"/>
  <c r="D415" i="1"/>
  <c r="C415" i="1"/>
  <c r="H414" i="1"/>
  <c r="K414" i="1" s="1"/>
  <c r="I414" i="1"/>
  <c r="L414" i="1" s="1"/>
  <c r="F415" i="1"/>
  <c r="G415" i="1" s="1"/>
  <c r="P416" i="1" l="1"/>
  <c r="O416" i="1"/>
  <c r="N416" i="1"/>
  <c r="M416" i="1"/>
  <c r="E417" i="1"/>
  <c r="J417" i="1"/>
  <c r="B417" i="1"/>
  <c r="A418" i="1"/>
  <c r="H415" i="1"/>
  <c r="K415" i="1" s="1"/>
  <c r="I415" i="1"/>
  <c r="L415" i="1" s="1"/>
  <c r="D416" i="1"/>
  <c r="F416" i="1" s="1"/>
  <c r="G416" i="1" s="1"/>
  <c r="C416" i="1"/>
  <c r="P417" i="1" l="1"/>
  <c r="O417" i="1"/>
  <c r="N417" i="1"/>
  <c r="M417" i="1"/>
  <c r="H416" i="1"/>
  <c r="K416" i="1" s="1"/>
  <c r="I416" i="1"/>
  <c r="L416" i="1" s="1"/>
  <c r="E418" i="1"/>
  <c r="A419" i="1"/>
  <c r="J418" i="1"/>
  <c r="B418" i="1"/>
  <c r="D417" i="1"/>
  <c r="F417" i="1" s="1"/>
  <c r="G417" i="1" s="1"/>
  <c r="C417" i="1"/>
  <c r="H417" i="1" l="1"/>
  <c r="K417" i="1" s="1"/>
  <c r="I417" i="1"/>
  <c r="L417" i="1" s="1"/>
  <c r="D418" i="1"/>
  <c r="F418" i="1" s="1"/>
  <c r="G418" i="1" s="1"/>
  <c r="C418" i="1"/>
  <c r="E419" i="1"/>
  <c r="B419" i="1"/>
  <c r="A420" i="1"/>
  <c r="J419" i="1"/>
  <c r="P418" i="1"/>
  <c r="O418" i="1"/>
  <c r="N418" i="1"/>
  <c r="M418" i="1"/>
  <c r="E420" i="1" l="1"/>
  <c r="B420" i="1"/>
  <c r="A421" i="1"/>
  <c r="J420" i="1"/>
  <c r="H418" i="1"/>
  <c r="K418" i="1" s="1"/>
  <c r="I418" i="1"/>
  <c r="L418" i="1" s="1"/>
  <c r="P419" i="1"/>
  <c r="O419" i="1"/>
  <c r="N419" i="1"/>
  <c r="M419" i="1"/>
  <c r="D419" i="1"/>
  <c r="C419" i="1"/>
  <c r="F419" i="1"/>
  <c r="G419" i="1" s="1"/>
  <c r="P420" i="1" l="1"/>
  <c r="O420" i="1"/>
  <c r="N420" i="1"/>
  <c r="M420" i="1"/>
  <c r="E421" i="1"/>
  <c r="J421" i="1"/>
  <c r="B421" i="1"/>
  <c r="A422" i="1"/>
  <c r="D420" i="1"/>
  <c r="C420" i="1"/>
  <c r="H419" i="1"/>
  <c r="K419" i="1" s="1"/>
  <c r="I419" i="1"/>
  <c r="L419" i="1" s="1"/>
  <c r="F420" i="1"/>
  <c r="G420" i="1" s="1"/>
  <c r="P421" i="1" l="1"/>
  <c r="O421" i="1"/>
  <c r="N421" i="1"/>
  <c r="M421" i="1"/>
  <c r="H420" i="1"/>
  <c r="K420" i="1" s="1"/>
  <c r="I420" i="1"/>
  <c r="L420" i="1" s="1"/>
  <c r="E422" i="1"/>
  <c r="A423" i="1"/>
  <c r="J422" i="1"/>
  <c r="B422" i="1"/>
  <c r="D421" i="1"/>
  <c r="F421" i="1" s="1"/>
  <c r="G421" i="1" s="1"/>
  <c r="C421" i="1"/>
  <c r="D422" i="1" l="1"/>
  <c r="C422" i="1"/>
  <c r="E423" i="1"/>
  <c r="B423" i="1"/>
  <c r="A424" i="1"/>
  <c r="J423" i="1"/>
  <c r="H421" i="1"/>
  <c r="K421" i="1" s="1"/>
  <c r="I421" i="1"/>
  <c r="L421" i="1" s="1"/>
  <c r="P422" i="1"/>
  <c r="O422" i="1"/>
  <c r="N422" i="1"/>
  <c r="M422" i="1"/>
  <c r="F422" i="1"/>
  <c r="G422" i="1" s="1"/>
  <c r="E424" i="1" l="1"/>
  <c r="B424" i="1"/>
  <c r="A425" i="1"/>
  <c r="J424" i="1"/>
  <c r="D423" i="1"/>
  <c r="F423" i="1" s="1"/>
  <c r="G423" i="1" s="1"/>
  <c r="C423" i="1"/>
  <c r="P423" i="1"/>
  <c r="O423" i="1"/>
  <c r="N423" i="1"/>
  <c r="M423" i="1"/>
  <c r="H422" i="1"/>
  <c r="K422" i="1" s="1"/>
  <c r="I422" i="1"/>
  <c r="L422" i="1" s="1"/>
  <c r="P424" i="1" l="1"/>
  <c r="O424" i="1"/>
  <c r="N424" i="1"/>
  <c r="M424" i="1"/>
  <c r="D424" i="1"/>
  <c r="F424" i="1" s="1"/>
  <c r="G424" i="1" s="1"/>
  <c r="C424" i="1"/>
  <c r="H423" i="1"/>
  <c r="K423" i="1" s="1"/>
  <c r="I423" i="1"/>
  <c r="L423" i="1" s="1"/>
  <c r="E425" i="1"/>
  <c r="J425" i="1"/>
  <c r="B425" i="1"/>
  <c r="A426" i="1"/>
  <c r="H424" i="1" l="1"/>
  <c r="K424" i="1" s="1"/>
  <c r="I424" i="1"/>
  <c r="L424" i="1" s="1"/>
  <c r="E426" i="1"/>
  <c r="A427" i="1"/>
  <c r="J426" i="1"/>
  <c r="B426" i="1"/>
  <c r="D425" i="1"/>
  <c r="F425" i="1" s="1"/>
  <c r="G425" i="1" s="1"/>
  <c r="C425" i="1"/>
  <c r="P425" i="1"/>
  <c r="O425" i="1"/>
  <c r="N425" i="1"/>
  <c r="M425" i="1"/>
  <c r="D426" i="1" l="1"/>
  <c r="C426" i="1"/>
  <c r="E427" i="1"/>
  <c r="B427" i="1"/>
  <c r="A428" i="1"/>
  <c r="J427" i="1"/>
  <c r="P426" i="1"/>
  <c r="O426" i="1"/>
  <c r="N426" i="1"/>
  <c r="M426" i="1"/>
  <c r="F426" i="1"/>
  <c r="G426" i="1" s="1"/>
  <c r="H425" i="1"/>
  <c r="K425" i="1" s="1"/>
  <c r="I425" i="1"/>
  <c r="L425" i="1" s="1"/>
  <c r="P427" i="1" l="1"/>
  <c r="O427" i="1"/>
  <c r="N427" i="1"/>
  <c r="M427" i="1"/>
  <c r="D427" i="1"/>
  <c r="F427" i="1" s="1"/>
  <c r="G427" i="1" s="1"/>
  <c r="C427" i="1"/>
  <c r="H426" i="1"/>
  <c r="K426" i="1" s="1"/>
  <c r="I426" i="1"/>
  <c r="L426" i="1" s="1"/>
  <c r="E428" i="1"/>
  <c r="B428" i="1"/>
  <c r="A429" i="1"/>
  <c r="J428" i="1"/>
  <c r="P428" i="1" l="1"/>
  <c r="O428" i="1"/>
  <c r="N428" i="1"/>
  <c r="M428" i="1"/>
  <c r="D428" i="1"/>
  <c r="F428" i="1" s="1"/>
  <c r="G428" i="1" s="1"/>
  <c r="C428" i="1"/>
  <c r="E429" i="1"/>
  <c r="J429" i="1"/>
  <c r="B429" i="1"/>
  <c r="A430" i="1"/>
  <c r="H427" i="1"/>
  <c r="K427" i="1" s="1"/>
  <c r="I427" i="1"/>
  <c r="L427" i="1" s="1"/>
  <c r="E430" i="1" l="1"/>
  <c r="A431" i="1"/>
  <c r="J430" i="1"/>
  <c r="B430" i="1"/>
  <c r="H428" i="1"/>
  <c r="K428" i="1" s="1"/>
  <c r="I428" i="1"/>
  <c r="L428" i="1" s="1"/>
  <c r="D429" i="1"/>
  <c r="F429" i="1" s="1"/>
  <c r="G429" i="1" s="1"/>
  <c r="C429" i="1"/>
  <c r="P429" i="1"/>
  <c r="O429" i="1"/>
  <c r="N429" i="1"/>
  <c r="M429" i="1"/>
  <c r="D430" i="1" l="1"/>
  <c r="C430" i="1"/>
  <c r="H429" i="1"/>
  <c r="K429" i="1" s="1"/>
  <c r="I429" i="1"/>
  <c r="L429" i="1" s="1"/>
  <c r="P430" i="1"/>
  <c r="O430" i="1"/>
  <c r="N430" i="1"/>
  <c r="M430" i="1"/>
  <c r="E431" i="1"/>
  <c r="B431" i="1"/>
  <c r="A432" i="1"/>
  <c r="J431" i="1"/>
  <c r="F430" i="1"/>
  <c r="G430" i="1" s="1"/>
  <c r="E432" i="1" l="1"/>
  <c r="B432" i="1"/>
  <c r="A433" i="1"/>
  <c r="J432" i="1"/>
  <c r="D431" i="1"/>
  <c r="F431" i="1" s="1"/>
  <c r="G431" i="1" s="1"/>
  <c r="C431" i="1"/>
  <c r="P431" i="1"/>
  <c r="O431" i="1"/>
  <c r="N431" i="1"/>
  <c r="M431" i="1"/>
  <c r="H430" i="1"/>
  <c r="K430" i="1" s="1"/>
  <c r="I430" i="1"/>
  <c r="L430" i="1" s="1"/>
  <c r="E433" i="1" l="1"/>
  <c r="J433" i="1"/>
  <c r="B433" i="1"/>
  <c r="A434" i="1"/>
  <c r="H431" i="1"/>
  <c r="K431" i="1" s="1"/>
  <c r="I431" i="1"/>
  <c r="L431" i="1" s="1"/>
  <c r="P432" i="1"/>
  <c r="O432" i="1"/>
  <c r="N432" i="1"/>
  <c r="M432" i="1"/>
  <c r="D432" i="1"/>
  <c r="F432" i="1" s="1"/>
  <c r="G432" i="1" s="1"/>
  <c r="C432" i="1"/>
  <c r="H432" i="1" l="1"/>
  <c r="K432" i="1" s="1"/>
  <c r="I432" i="1"/>
  <c r="L432" i="1" s="1"/>
  <c r="E434" i="1"/>
  <c r="A435" i="1"/>
  <c r="J434" i="1"/>
  <c r="B434" i="1"/>
  <c r="D433" i="1"/>
  <c r="F433" i="1" s="1"/>
  <c r="G433" i="1" s="1"/>
  <c r="C433" i="1"/>
  <c r="P433" i="1"/>
  <c r="O433" i="1"/>
  <c r="N433" i="1"/>
  <c r="M433" i="1"/>
  <c r="H433" i="1" l="1"/>
  <c r="K433" i="1" s="1"/>
  <c r="I433" i="1"/>
  <c r="L433" i="1" s="1"/>
  <c r="P434" i="1"/>
  <c r="O434" i="1"/>
  <c r="N434" i="1"/>
  <c r="M434" i="1"/>
  <c r="D434" i="1"/>
  <c r="F434" i="1" s="1"/>
  <c r="G434" i="1" s="1"/>
  <c r="C434" i="1"/>
  <c r="E435" i="1"/>
  <c r="B435" i="1"/>
  <c r="A436" i="1"/>
  <c r="J435" i="1"/>
  <c r="D435" i="1" l="1"/>
  <c r="C435" i="1"/>
  <c r="P435" i="1"/>
  <c r="O435" i="1"/>
  <c r="N435" i="1"/>
  <c r="M435" i="1"/>
  <c r="E436" i="1"/>
  <c r="B436" i="1"/>
  <c r="A437" i="1"/>
  <c r="J436" i="1"/>
  <c r="H434" i="1"/>
  <c r="K434" i="1" s="1"/>
  <c r="I434" i="1"/>
  <c r="L434" i="1" s="1"/>
  <c r="F435" i="1"/>
  <c r="G435" i="1" s="1"/>
  <c r="P436" i="1" l="1"/>
  <c r="O436" i="1"/>
  <c r="N436" i="1"/>
  <c r="M436" i="1"/>
  <c r="E437" i="1"/>
  <c r="J437" i="1"/>
  <c r="B437" i="1"/>
  <c r="W5" i="1" s="1"/>
  <c r="D436" i="1"/>
  <c r="F436" i="1" s="1"/>
  <c r="G436" i="1" s="1"/>
  <c r="C436" i="1"/>
  <c r="H435" i="1"/>
  <c r="K435" i="1" s="1"/>
  <c r="I435" i="1"/>
  <c r="L435" i="1" s="1"/>
  <c r="H436" i="1" l="1"/>
  <c r="K436" i="1" s="1"/>
  <c r="I436" i="1"/>
  <c r="L436" i="1" s="1"/>
  <c r="P437" i="1"/>
  <c r="O437" i="1"/>
  <c r="N437" i="1"/>
  <c r="M437" i="1"/>
  <c r="AO2" i="1"/>
  <c r="AO3" i="1"/>
  <c r="AO4" i="1"/>
  <c r="D437" i="1"/>
  <c r="F437" i="1" s="1"/>
  <c r="G437" i="1" s="1"/>
  <c r="C437" i="1"/>
  <c r="W4" i="1"/>
  <c r="W6" i="1"/>
  <c r="W7" i="1"/>
  <c r="W9" i="1"/>
  <c r="W3" i="1"/>
  <c r="W8" i="1"/>
  <c r="W12" i="1"/>
  <c r="W11" i="1"/>
  <c r="W10" i="1"/>
  <c r="W13" i="1"/>
  <c r="H437" i="1" l="1"/>
  <c r="K437" i="1" s="1"/>
  <c r="I437" i="1"/>
  <c r="L437" i="1" s="1"/>
  <c r="AO5" i="1"/>
</calcChain>
</file>

<file path=xl/sharedStrings.xml><?xml version="1.0" encoding="utf-8"?>
<sst xmlns="http://schemas.openxmlformats.org/spreadsheetml/2006/main" count="69" uniqueCount="52">
  <si>
    <t>Ring#</t>
  </si>
  <si>
    <t>Dots/Row</t>
  </si>
  <si>
    <t>#dots-adj</t>
  </si>
  <si>
    <t>Cumulative</t>
  </si>
  <si>
    <t>Check</t>
  </si>
  <si>
    <t>Radius</t>
  </si>
  <si>
    <t>Scalar</t>
  </si>
  <si>
    <t>Zeros</t>
  </si>
  <si>
    <t>Splits</t>
  </si>
  <si>
    <t>CHECK</t>
  </si>
  <si>
    <t>Obs#</t>
  </si>
  <si>
    <t>Dummy</t>
  </si>
  <si>
    <t>Number</t>
  </si>
  <si>
    <t>Radians</t>
  </si>
  <si>
    <t>x</t>
  </si>
  <si>
    <t>y</t>
  </si>
  <si>
    <t>PARTY</t>
  </si>
  <si>
    <t>xDEM</t>
  </si>
  <si>
    <t>yDEM</t>
  </si>
  <si>
    <t>xREP</t>
  </si>
  <si>
    <t>yREP</t>
  </si>
  <si>
    <t>xVAC</t>
  </si>
  <si>
    <t>yVAC</t>
  </si>
  <si>
    <t>#dots</t>
  </si>
  <si>
    <t>Dems</t>
  </si>
  <si>
    <t>Reps</t>
  </si>
  <si>
    <t>Vacant</t>
  </si>
  <si>
    <t>Party</t>
  </si>
  <si>
    <t>Dots/Ring</t>
  </si>
  <si>
    <t>Position</t>
  </si>
  <si>
    <t>D</t>
  </si>
  <si>
    <t>R</t>
  </si>
  <si>
    <t>V</t>
  </si>
  <si>
    <t>SUM</t>
  </si>
  <si>
    <t>MIDDLE LABEL</t>
  </si>
  <si>
    <t>Total Seats</t>
  </si>
  <si>
    <t>TOTAL</t>
  </si>
  <si>
    <t>ALL</t>
  </si>
  <si>
    <t>*This Arc-Dot chart may take some time to understand how it all works, but the philosophy is simple:</t>
  </si>
  <si>
    <t>*create six half-circles, divide each ring into X number of points, and use radians to find the position</t>
  </si>
  <si>
    <t xml:space="preserve">*of each point along each ring. The method used here tries to automate the process as much as possible, </t>
  </si>
  <si>
    <t xml:space="preserve">*though with something other than three groups, some additional work is necessary. </t>
  </si>
  <si>
    <t>This file is provided to you by PolicyViz.</t>
  </si>
  <si>
    <t>Instructions on how to create this graph can be found here:</t>
  </si>
  <si>
    <t>Learn more about how PolicyViz can help you do a better job process, analyze, share, and present your data.</t>
  </si>
  <si>
    <t>Visit PolicyViz for resources about data visualization and presentation skills:</t>
  </si>
  <si>
    <r>
      <rPr>
        <sz val="16"/>
        <color theme="1"/>
        <rFont val="Calibri (Body)"/>
      </rPr>
      <t xml:space="preserve">-Submit your visualizations to </t>
    </r>
    <r>
      <rPr>
        <u/>
        <sz val="16"/>
        <color theme="10"/>
        <rFont val="Calibri"/>
        <family val="2"/>
        <scheme val="minor"/>
      </rPr>
      <t xml:space="preserve">HelpMeViz </t>
    </r>
    <r>
      <rPr>
        <sz val="16"/>
        <color theme="1"/>
        <rFont val="Calibri (Body)"/>
      </rPr>
      <t xml:space="preserve">to receive feedback and advice about your visualization challenges. </t>
    </r>
  </si>
  <si>
    <r>
      <rPr>
        <sz val="16"/>
        <color theme="1"/>
        <rFont val="Calibri (Body)"/>
      </rPr>
      <t xml:space="preserve">-Listen to the weekly </t>
    </r>
    <r>
      <rPr>
        <u/>
        <sz val="16"/>
        <color theme="10"/>
        <rFont val="Calibri"/>
        <family val="2"/>
        <scheme val="minor"/>
      </rPr>
      <t>PolicyViz Podcast</t>
    </r>
    <r>
      <rPr>
        <sz val="16"/>
        <color theme="1"/>
        <rFont val="Calibri (Body)"/>
      </rPr>
      <t xml:space="preserve"> to learn more about data visualization, open data, tools, presentations, and more.</t>
    </r>
  </si>
  <si>
    <r>
      <rPr>
        <sz val="16"/>
        <color theme="1"/>
        <rFont val="Calibri (Body)"/>
      </rPr>
      <t xml:space="preserve">-Purchase </t>
    </r>
    <r>
      <rPr>
        <b/>
        <i/>
        <u/>
        <sz val="16"/>
        <color theme="10"/>
        <rFont val="Calibri"/>
        <family val="2"/>
        <scheme val="minor"/>
      </rPr>
      <t>Better Presentations: A Guide for Scholars, Researchers, and Wonks</t>
    </r>
    <r>
      <rPr>
        <sz val="16"/>
        <color theme="1"/>
        <rFont val="Calibri (Body)"/>
      </rPr>
      <t xml:space="preserve"> to learn how to deliver data-rich presentations. </t>
    </r>
  </si>
  <si>
    <r>
      <rPr>
        <sz val="16"/>
        <color theme="1"/>
        <rFont val="Calibri (Body)"/>
      </rPr>
      <t xml:space="preserve">-Visit the </t>
    </r>
    <r>
      <rPr>
        <i/>
        <u/>
        <sz val="16"/>
        <color theme="10"/>
        <rFont val="Calibri"/>
        <family val="2"/>
        <scheme val="minor"/>
      </rPr>
      <t>Better Presentations</t>
    </r>
    <r>
      <rPr>
        <sz val="16"/>
        <color theme="1"/>
        <rFont val="Calibri (Body)"/>
      </rPr>
      <t xml:space="preserve"> website to download PowerPoint files, icons, worksheets and more.</t>
    </r>
  </si>
  <si>
    <r>
      <rPr>
        <sz val="16"/>
        <color theme="1"/>
        <rFont val="Calibri (Body)"/>
      </rPr>
      <t xml:space="preserve">-Purchase the step-by-step Excel e-books to extend the data visualization capabilities of Excel in the </t>
    </r>
    <r>
      <rPr>
        <u/>
        <sz val="16"/>
        <color theme="10"/>
        <rFont val="Calibri"/>
        <family val="2"/>
        <scheme val="minor"/>
      </rPr>
      <t>PolicyViz Shop</t>
    </r>
    <r>
      <rPr>
        <sz val="16"/>
        <color theme="1"/>
        <rFont val="Calibri (Body)"/>
      </rPr>
      <t>.</t>
    </r>
  </si>
  <si>
    <t>https://wp.me/p4cmgj-2dD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</si>
</sst>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i/>
      <u/>
      <sz val="16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2" fillId="0" borderId="0" xfId="0" applyFont="1" applyFill="1" applyAlignment="1">
      <alignment horizontal="left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quotePrefix="1" applyFont="1"/>
    <xf numFmtId="0" fontId="7" fillId="0" borderId="0" xfId="1" quotePrefix="1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'Arc-Dot'!$I$2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'Arc-Dot'!$H$3:$H$437</c:f>
              <c:numCache>
                <c:formatCode>0.00</c:formatCode>
                <c:ptCount val="435"/>
                <c:pt idx="0">
                  <c:v>1</c:v>
                </c:pt>
                <c:pt idx="1">
                  <c:v>0.99144486137381038</c:v>
                </c:pt>
                <c:pt idx="2">
                  <c:v>0.96592582628906831</c:v>
                </c:pt>
                <c:pt idx="3">
                  <c:v>0.92387953251128674</c:v>
                </c:pt>
                <c:pt idx="4">
                  <c:v>0.86602540378443871</c:v>
                </c:pt>
                <c:pt idx="5">
                  <c:v>0.79335334029123517</c:v>
                </c:pt>
                <c:pt idx="6">
                  <c:v>0.70710678118654757</c:v>
                </c:pt>
                <c:pt idx="7">
                  <c:v>0.60876142900872066</c:v>
                </c:pt>
                <c:pt idx="8">
                  <c:v>0.50000000000000011</c:v>
                </c:pt>
                <c:pt idx="9">
                  <c:v>0.38268343236508984</c:v>
                </c:pt>
                <c:pt idx="10">
                  <c:v>0.25881904510252074</c:v>
                </c:pt>
                <c:pt idx="11">
                  <c:v>0.13052619222005171</c:v>
                </c:pt>
                <c:pt idx="12">
                  <c:v>6.1257422745431001E-17</c:v>
                </c:pt>
                <c:pt idx="13">
                  <c:v>-0.13052619222005138</c:v>
                </c:pt>
                <c:pt idx="14">
                  <c:v>-0.25881904510252085</c:v>
                </c:pt>
                <c:pt idx="15">
                  <c:v>-0.38268343236508973</c:v>
                </c:pt>
                <c:pt idx="16">
                  <c:v>-0.49999999999999978</c:v>
                </c:pt>
                <c:pt idx="17">
                  <c:v>-0.60876142900872066</c:v>
                </c:pt>
                <c:pt idx="18">
                  <c:v>-0.70710678118654746</c:v>
                </c:pt>
                <c:pt idx="19">
                  <c:v>-0.79335334029123505</c:v>
                </c:pt>
                <c:pt idx="20">
                  <c:v>-0.86602540378443871</c:v>
                </c:pt>
                <c:pt idx="21">
                  <c:v>-0.92387953251128674</c:v>
                </c:pt>
                <c:pt idx="22">
                  <c:v>-0.9659258262890682</c:v>
                </c:pt>
                <c:pt idx="23">
                  <c:v>-0.99144486137381038</c:v>
                </c:pt>
                <c:pt idx="24">
                  <c:v>-1</c:v>
                </c:pt>
                <c:pt idx="25">
                  <c:v>1.1000000000000001</c:v>
                </c:pt>
                <c:pt idx="26">
                  <c:v>1.0919797615078595</c:v>
                </c:pt>
                <c:pt idx="27">
                  <c:v>1.0680359991686572</c:v>
                </c:pt>
                <c:pt idx="28">
                  <c:v>1.0285178669539563</c:v>
                </c:pt>
                <c:pt idx="29">
                  <c:v>0.97400162821853098</c:v>
                </c:pt>
                <c:pt idx="30">
                  <c:v>0.90528225248302219</c:v>
                </c:pt>
                <c:pt idx="31">
                  <c:v>0.82336182298821137</c:v>
                </c:pt>
                <c:pt idx="32">
                  <c:v>0.72943492406487487</c:v>
                </c:pt>
                <c:pt idx="33">
                  <c:v>0.62487122140427165</c:v>
                </c:pt>
                <c:pt idx="34">
                  <c:v>0.51119548924814573</c:v>
                </c:pt>
                <c:pt idx="35">
                  <c:v>0.39006537574678962</c:v>
                </c:pt>
                <c:pt idx="36">
                  <c:v>0.26324723071631412</c:v>
                </c:pt>
                <c:pt idx="37">
                  <c:v>0.13259034828085581</c:v>
                </c:pt>
                <c:pt idx="38">
                  <c:v>5.5588129585504302E-16</c:v>
                </c:pt>
                <c:pt idx="39">
                  <c:v>-0.13259034828085495</c:v>
                </c:pt>
                <c:pt idx="40">
                  <c:v>-0.26324723071631306</c:v>
                </c:pt>
                <c:pt idx="41">
                  <c:v>-0.39006537574678862</c:v>
                </c:pt>
                <c:pt idx="42">
                  <c:v>-0.51119548924814451</c:v>
                </c:pt>
                <c:pt idx="43">
                  <c:v>-0.62487122140427043</c:v>
                </c:pt>
                <c:pt idx="44">
                  <c:v>-0.7294349240648742</c:v>
                </c:pt>
                <c:pt idx="45">
                  <c:v>-0.82336182298821059</c:v>
                </c:pt>
                <c:pt idx="46">
                  <c:v>-0.90528225248302185</c:v>
                </c:pt>
                <c:pt idx="47">
                  <c:v>-0.97400162821853065</c:v>
                </c:pt>
                <c:pt idx="48">
                  <c:v>-1.0285178669539563</c:v>
                </c:pt>
                <c:pt idx="49">
                  <c:v>-1.0680359991686572</c:v>
                </c:pt>
                <c:pt idx="50">
                  <c:v>-1.0919797615078595</c:v>
                </c:pt>
                <c:pt idx="51">
                  <c:v>-1.1000000000000001</c:v>
                </c:pt>
                <c:pt idx="52">
                  <c:v>1.2000000000000002</c:v>
                </c:pt>
                <c:pt idx="53">
                  <c:v>1.1929655485852317</c:v>
                </c:pt>
                <c:pt idx="54">
                  <c:v>1.1719446668521041</c:v>
                </c:pt>
                <c:pt idx="55">
                  <c:v>1.137183805419363</c:v>
                </c:pt>
                <c:pt idx="56">
                  <c:v>1.0890905036051486</c:v>
                </c:pt>
                <c:pt idx="57">
                  <c:v>1.0282286114011072</c:v>
                </c:pt>
                <c:pt idx="58">
                  <c:v>0.95531167884677259</c:v>
                </c:pt>
                <c:pt idx="59">
                  <c:v>0.87119459030775714</c:v>
                </c:pt>
                <c:pt idx="60">
                  <c:v>0.7768635417381935</c:v>
                </c:pt>
                <c:pt idx="61">
                  <c:v>0.67342447843485909</c:v>
                </c:pt>
                <c:pt idx="62">
                  <c:v>0.56209012883974852</c:v>
                </c:pt>
                <c:pt idx="63">
                  <c:v>0.44416578640789756</c:v>
                </c:pt>
                <c:pt idx="64">
                  <c:v>0.32103400623506523</c:v>
                </c:pt>
                <c:pt idx="65">
                  <c:v>0.19413839586331785</c:v>
                </c:pt>
                <c:pt idx="66">
                  <c:v>6.4966690302501143E-2</c:v>
                </c:pt>
                <c:pt idx="67">
                  <c:v>-6.496669030250099E-2</c:v>
                </c:pt>
                <c:pt idx="68">
                  <c:v>-0.19413839586331796</c:v>
                </c:pt>
                <c:pt idx="69">
                  <c:v>-0.32103400623506506</c:v>
                </c:pt>
                <c:pt idx="70">
                  <c:v>-0.44416578640789761</c:v>
                </c:pt>
                <c:pt idx="71">
                  <c:v>-0.56209012883974863</c:v>
                </c:pt>
                <c:pt idx="72">
                  <c:v>-0.67342447843485931</c:v>
                </c:pt>
                <c:pt idx="73">
                  <c:v>-0.77686354173819361</c:v>
                </c:pt>
                <c:pt idx="74">
                  <c:v>-0.87119459030775714</c:v>
                </c:pt>
                <c:pt idx="75">
                  <c:v>-0.95531167884677259</c:v>
                </c:pt>
                <c:pt idx="76">
                  <c:v>-1.028228611401107</c:v>
                </c:pt>
                <c:pt idx="77">
                  <c:v>-1.0890905036051484</c:v>
                </c:pt>
                <c:pt idx="78">
                  <c:v>-1.1371838054193628</c:v>
                </c:pt>
                <c:pt idx="79">
                  <c:v>-1.1719446668521039</c:v>
                </c:pt>
                <c:pt idx="80">
                  <c:v>-1.1929655485852315</c:v>
                </c:pt>
                <c:pt idx="81">
                  <c:v>-1.2000000000000002</c:v>
                </c:pt>
                <c:pt idx="82">
                  <c:v>1.3000000000000003</c:v>
                </c:pt>
                <c:pt idx="83">
                  <c:v>1.2937401446738563</c:v>
                </c:pt>
                <c:pt idx="84">
                  <c:v>1.2750208645241998</c:v>
                </c:pt>
                <c:pt idx="85">
                  <c:v>1.2440224364518717</c:v>
                </c:pt>
                <c:pt idx="86">
                  <c:v>1.201043392264673</c:v>
                </c:pt>
                <c:pt idx="87">
                  <c:v>1.1464976436528618</c:v>
                </c:pt>
                <c:pt idx="88">
                  <c:v>1.0809104959933091</c:v>
                </c:pt>
                <c:pt idx="89">
                  <c:v>1.0049135893715584</c:v>
                </c:pt>
                <c:pt idx="90">
                  <c:v>0.91923881554251208</c:v>
                </c:pt>
                <c:pt idx="91">
                  <c:v>0.82471126941273931</c:v>
                </c:pt>
                <c:pt idx="92">
                  <c:v>0.72224130292548316</c:v>
                </c:pt>
                <c:pt idx="93">
                  <c:v>0.61281575787379727</c:v>
                </c:pt>
                <c:pt idx="94">
                  <c:v>0.49748846207461689</c:v>
                </c:pt>
                <c:pt idx="95">
                  <c:v>0.37737008043080111</c:v>
                </c:pt>
                <c:pt idx="96">
                  <c:v>0.25361741862096687</c:v>
                </c:pt>
                <c:pt idx="97">
                  <c:v>0.12742228242842904</c:v>
                </c:pt>
                <c:pt idx="98">
                  <c:v>7.9634649569060313E-17</c:v>
                </c:pt>
                <c:pt idx="99">
                  <c:v>-0.12742228242842887</c:v>
                </c:pt>
                <c:pt idx="100">
                  <c:v>-0.25361741862096671</c:v>
                </c:pt>
                <c:pt idx="101">
                  <c:v>-0.37737008043080089</c:v>
                </c:pt>
                <c:pt idx="102">
                  <c:v>-0.49748846207461672</c:v>
                </c:pt>
                <c:pt idx="103">
                  <c:v>-0.61281575787379716</c:v>
                </c:pt>
                <c:pt idx="104">
                  <c:v>-0.72224130292548272</c:v>
                </c:pt>
                <c:pt idx="105">
                  <c:v>-0.8247112694127392</c:v>
                </c:pt>
                <c:pt idx="106">
                  <c:v>-0.91923881554251186</c:v>
                </c:pt>
                <c:pt idx="107">
                  <c:v>-1.0049135893715584</c:v>
                </c:pt>
                <c:pt idx="108">
                  <c:v>-1.0809104959933091</c:v>
                </c:pt>
                <c:pt idx="109">
                  <c:v>-1.1464976436528616</c:v>
                </c:pt>
                <c:pt idx="110">
                  <c:v>-1.201043392264673</c:v>
                </c:pt>
                <c:pt idx="111">
                  <c:v>-1.2440224364518717</c:v>
                </c:pt>
                <c:pt idx="112">
                  <c:v>-1.2750208645241998</c:v>
                </c:pt>
                <c:pt idx="113">
                  <c:v>-1.2937401446738561</c:v>
                </c:pt>
                <c:pt idx="114">
                  <c:v>-1.3000000000000003</c:v>
                </c:pt>
                <c:pt idx="115">
                  <c:v>1.4000000000000004</c:v>
                </c:pt>
                <c:pt idx="116">
                  <c:v>1.3943640115933351</c:v>
                </c:pt>
                <c:pt idx="117">
                  <c:v>1.3775014240380818</c:v>
                </c:pt>
                <c:pt idx="118">
                  <c:v>1.3495480049741948</c:v>
                </c:pt>
                <c:pt idx="119">
                  <c:v>1.3107288188956323</c:v>
                </c:pt>
                <c:pt idx="120">
                  <c:v>1.2613564150633871</c:v>
                </c:pt>
                <c:pt idx="121">
                  <c:v>1.2018283110426129</c:v>
                </c:pt>
                <c:pt idx="122">
                  <c:v>1.1326237921249267</c:v>
                </c:pt>
                <c:pt idx="123">
                  <c:v>1.0543000524050554</c:v>
                </c:pt>
                <c:pt idx="124">
                  <c:v>0.96748770858161071</c:v>
                </c:pt>
                <c:pt idx="125">
                  <c:v>0.87288572260222708</c:v>
                </c:pt>
                <c:pt idx="126">
                  <c:v>0.77125577403294354</c:v>
                </c:pt>
                <c:pt idx="127">
                  <c:v>0.66341612746219814</c:v>
                </c:pt>
                <c:pt idx="128">
                  <c:v>0.55023504431549275</c:v>
                </c:pt>
                <c:pt idx="129">
                  <c:v>0.4326237921249263</c:v>
                </c:pt>
                <c:pt idx="130">
                  <c:v>0.31152930753884028</c:v>
                </c:pt>
                <c:pt idx="131">
                  <c:v>0.1879265721447175</c:v>
                </c:pt>
                <c:pt idx="132">
                  <c:v>6.2810762490720998E-2</c:v>
                </c:pt>
                <c:pt idx="133">
                  <c:v>-6.2810762490720512E-2</c:v>
                </c:pt>
                <c:pt idx="134">
                  <c:v>-0.18792657214471731</c:v>
                </c:pt>
                <c:pt idx="135">
                  <c:v>-0.31152930753884017</c:v>
                </c:pt>
                <c:pt idx="136">
                  <c:v>-0.43262379212492585</c:v>
                </c:pt>
                <c:pt idx="137">
                  <c:v>-0.55023504431549253</c:v>
                </c:pt>
                <c:pt idx="138">
                  <c:v>-0.66341612746219769</c:v>
                </c:pt>
                <c:pt idx="139">
                  <c:v>-0.7712557740329431</c:v>
                </c:pt>
                <c:pt idx="140">
                  <c:v>-0.87288572260222663</c:v>
                </c:pt>
                <c:pt idx="141">
                  <c:v>-0.96748770858161026</c:v>
                </c:pt>
                <c:pt idx="142">
                  <c:v>-1.0543000524050552</c:v>
                </c:pt>
                <c:pt idx="143">
                  <c:v>-1.1326237921249263</c:v>
                </c:pt>
                <c:pt idx="144">
                  <c:v>-1.2018283110426125</c:v>
                </c:pt>
                <c:pt idx="145">
                  <c:v>-1.2613564150633869</c:v>
                </c:pt>
                <c:pt idx="146">
                  <c:v>-1.3107288188956319</c:v>
                </c:pt>
                <c:pt idx="147">
                  <c:v>-1.3495480049741946</c:v>
                </c:pt>
                <c:pt idx="148">
                  <c:v>-1.3775014240380816</c:v>
                </c:pt>
                <c:pt idx="149">
                  <c:v>-1.3943640115933349</c:v>
                </c:pt>
                <c:pt idx="150">
                  <c:v>-1.4000000000000004</c:v>
                </c:pt>
                <c:pt idx="151">
                  <c:v>1.5000000000000004</c:v>
                </c:pt>
                <c:pt idx="152">
                  <c:v>1.4951359622013154</c:v>
                </c:pt>
                <c:pt idx="153">
                  <c:v>1.4805753939568698</c:v>
                </c:pt>
                <c:pt idx="154">
                  <c:v>1.4564127261390785</c:v>
                </c:pt>
                <c:pt idx="155">
                  <c:v>1.4228046629207187</c:v>
                </c:pt>
                <c:pt idx="156">
                  <c:v>1.3799691654882367</c:v>
                </c:pt>
                <c:pt idx="157">
                  <c:v>1.3281840384798154</c:v>
                </c:pt>
                <c:pt idx="158">
                  <c:v>1.2677851283156927</c:v>
                </c:pt>
                <c:pt idx="159">
                  <c:v>1.1991641451052524</c:v>
                </c:pt>
                <c:pt idx="160">
                  <c:v>1.1227661222566521</c:v>
                </c:pt>
                <c:pt idx="161">
                  <c:v>1.0390865302643997</c:v>
                </c:pt>
                <c:pt idx="162">
                  <c:v>0.94866806339306653</c:v>
                </c:pt>
                <c:pt idx="163">
                  <c:v>0.85209712009673433</c:v>
                </c:pt>
                <c:pt idx="164">
                  <c:v>0.75000000000000078</c:v>
                </c:pt>
                <c:pt idx="165">
                  <c:v>0.64303884210458206</c:v>
                </c:pt>
                <c:pt idx="166">
                  <c:v>0.53190733056380413</c:v>
                </c:pt>
                <c:pt idx="167">
                  <c:v>0.41732619587467989</c:v>
                </c:pt>
                <c:pt idx="168">
                  <c:v>0.30003854066406743</c:v>
                </c:pt>
                <c:pt idx="169">
                  <c:v>0.18080502038298524</c:v>
                </c:pt>
                <c:pt idx="170">
                  <c:v>6.0398910164123548E-2</c:v>
                </c:pt>
                <c:pt idx="171">
                  <c:v>-6.0398910164122036E-2</c:v>
                </c:pt>
                <c:pt idx="172">
                  <c:v>-0.18080502038298404</c:v>
                </c:pt>
                <c:pt idx="173">
                  <c:v>-0.3000385406640656</c:v>
                </c:pt>
                <c:pt idx="174">
                  <c:v>-0.41732619587467806</c:v>
                </c:pt>
                <c:pt idx="175">
                  <c:v>-0.53190733056380279</c:v>
                </c:pt>
                <c:pt idx="176">
                  <c:v>-0.6430388421045804</c:v>
                </c:pt>
                <c:pt idx="177">
                  <c:v>-0.74999999999999933</c:v>
                </c:pt>
                <c:pt idx="178">
                  <c:v>-0.85209712009673266</c:v>
                </c:pt>
                <c:pt idx="179">
                  <c:v>-0.94866806339306509</c:v>
                </c:pt>
                <c:pt idx="180">
                  <c:v>-1.0390865302643983</c:v>
                </c:pt>
                <c:pt idx="181">
                  <c:v>-1.1227661222566512</c:v>
                </c:pt>
                <c:pt idx="182">
                  <c:v>-1.1991641451052515</c:v>
                </c:pt>
                <c:pt idx="183">
                  <c:v>-1.2677851283156916</c:v>
                </c:pt>
                <c:pt idx="184">
                  <c:v>-1.3281840384798147</c:v>
                </c:pt>
                <c:pt idx="185">
                  <c:v>-1.379969165488236</c:v>
                </c:pt>
                <c:pt idx="186">
                  <c:v>-1.4228046629207183</c:v>
                </c:pt>
                <c:pt idx="187">
                  <c:v>-1.456412726139078</c:v>
                </c:pt>
                <c:pt idx="188">
                  <c:v>-1.4805753939568695</c:v>
                </c:pt>
                <c:pt idx="189">
                  <c:v>-1.4951359622013154</c:v>
                </c:pt>
                <c:pt idx="190">
                  <c:v>-1.5000000000000004</c:v>
                </c:pt>
                <c:pt idx="191">
                  <c:v>1.6000000000000005</c:v>
                </c:pt>
                <c:pt idx="192">
                  <c:v>1.5955260754898888</c:v>
                </c:pt>
                <c:pt idx="193">
                  <c:v>1.5821293219602062</c:v>
                </c:pt>
                <c:pt idx="194">
                  <c:v>1.5598846594909184</c:v>
                </c:pt>
                <c:pt idx="195">
                  <c:v>1.5289164892578258</c:v>
                </c:pt>
                <c:pt idx="196">
                  <c:v>1.4893979978307272</c:v>
                </c:pt>
                <c:pt idx="197">
                  <c:v>1.4415501886438711</c:v>
                </c:pt>
                <c:pt idx="198">
                  <c:v>1.3856406460551023</c:v>
                </c:pt>
                <c:pt idx="199">
                  <c:v>1.3219820389055923</c:v>
                </c:pt>
                <c:pt idx="200">
                  <c:v>1.250930371948848</c:v>
                </c:pt>
                <c:pt idx="201">
                  <c:v>1.1728829949277226</c:v>
                </c:pt>
                <c:pt idx="202">
                  <c:v>1.0882763804334716</c:v>
                </c:pt>
                <c:pt idx="203">
                  <c:v>0.99758368297397404</c:v>
                </c:pt>
                <c:pt idx="204">
                  <c:v>0.90131209290179581</c:v>
                </c:pt>
                <c:pt idx="205">
                  <c:v>0.80000000000000049</c:v>
                </c:pt>
                <c:pt idx="206">
                  <c:v>0.69421398258809353</c:v>
                </c:pt>
                <c:pt idx="207">
                  <c:v>0.58454563898623257</c:v>
                </c:pt>
                <c:pt idx="208">
                  <c:v>0.47160827905744707</c:v>
                </c:pt>
                <c:pt idx="209">
                  <c:v>0.35603349433010323</c:v>
                </c:pt>
                <c:pt idx="210">
                  <c:v>0.23846762588187884</c:v>
                </c:pt>
                <c:pt idx="211">
                  <c:v>0.11956814973827835</c:v>
                </c:pt>
                <c:pt idx="212">
                  <c:v>-6.1253085936741082E-16</c:v>
                </c:pt>
                <c:pt idx="213">
                  <c:v>-0.11956814973827957</c:v>
                </c:pt>
                <c:pt idx="214">
                  <c:v>-0.23846762588188039</c:v>
                </c:pt>
                <c:pt idx="215">
                  <c:v>-0.35603349433010445</c:v>
                </c:pt>
                <c:pt idx="216">
                  <c:v>-0.47160827905744823</c:v>
                </c:pt>
                <c:pt idx="217">
                  <c:v>-0.58454563898623368</c:v>
                </c:pt>
                <c:pt idx="218">
                  <c:v>-0.69421398258809497</c:v>
                </c:pt>
                <c:pt idx="219">
                  <c:v>-0.80000000000000182</c:v>
                </c:pt>
                <c:pt idx="220">
                  <c:v>-0.90131209290179737</c:v>
                </c:pt>
                <c:pt idx="221">
                  <c:v>-0.99758368297397493</c:v>
                </c:pt>
                <c:pt idx="222">
                  <c:v>-1.0882763804334727</c:v>
                </c:pt>
                <c:pt idx="223">
                  <c:v>-1.1728829949277235</c:v>
                </c:pt>
                <c:pt idx="224">
                  <c:v>-1.2509303719488485</c:v>
                </c:pt>
                <c:pt idx="225">
                  <c:v>-1.3219820389055927</c:v>
                </c:pt>
                <c:pt idx="226">
                  <c:v>-1.3856406460551027</c:v>
                </c:pt>
                <c:pt idx="227">
                  <c:v>-1.4415501886438709</c:v>
                </c:pt>
                <c:pt idx="228">
                  <c:v>-1.4893979978307275</c:v>
                </c:pt>
                <c:pt idx="229">
                  <c:v>-1.5289164892578258</c:v>
                </c:pt>
                <c:pt idx="230">
                  <c:v>-1.5598846594909184</c:v>
                </c:pt>
                <c:pt idx="231">
                  <c:v>-1.5821293219602062</c:v>
                </c:pt>
                <c:pt idx="232">
                  <c:v>-1.5955260754898888</c:v>
                </c:pt>
                <c:pt idx="233">
                  <c:v>-1.6000000000000005</c:v>
                </c:pt>
                <c:pt idx="234">
                  <c:v>1.7000000000000006</c:v>
                </c:pt>
                <c:pt idx="235">
                  <c:v>1.6958588854417018</c:v>
                </c:pt>
                <c:pt idx="236">
                  <c:v>1.6834557168606703</c:v>
                </c:pt>
                <c:pt idx="237">
                  <c:v>1.6628509212474702</c:v>
                </c:pt>
                <c:pt idx="238">
                  <c:v>1.6341448830951426</c:v>
                </c:pt>
                <c:pt idx="239">
                  <c:v>1.5974774553360449</c:v>
                </c:pt>
                <c:pt idx="240">
                  <c:v>1.5530272779924221</c:v>
                </c:pt>
                <c:pt idx="241">
                  <c:v>1.5010109078601763</c:v>
                </c:pt>
                <c:pt idx="242">
                  <c:v>1.4416817634659247</c:v>
                </c:pt>
                <c:pt idx="243">
                  <c:v>1.3753288904374112</c:v>
                </c:pt>
                <c:pt idx="244">
                  <c:v>1.3022755533022632</c:v>
                </c:pt>
                <c:pt idx="245">
                  <c:v>1.2228776605757075</c:v>
                </c:pt>
                <c:pt idx="246">
                  <c:v>1.1375220308100593</c:v>
                </c:pt>
                <c:pt idx="247">
                  <c:v>1.0466245080536194</c:v>
                </c:pt>
                <c:pt idx="248">
                  <c:v>0.95062793590026995</c:v>
                </c:pt>
                <c:pt idx="249">
                  <c:v>0.85000000000000053</c:v>
                </c:pt>
                <c:pt idx="250">
                  <c:v>0.74523094954143199</c:v>
                </c:pt>
                <c:pt idx="251">
                  <c:v>0.63683120880705091</c:v>
                </c:pt>
                <c:pt idx="252">
                  <c:v>0.52532889043741082</c:v>
                </c:pt>
                <c:pt idx="253">
                  <c:v>0.4112672225194352</c:v>
                </c:pt>
                <c:pt idx="254">
                  <c:v>0.29520190203378183</c:v>
                </c:pt>
                <c:pt idx="255">
                  <c:v>0.17769838755501094</c:v>
                </c:pt>
                <c:pt idx="256">
                  <c:v>5.9329144394251861E-2</c:v>
                </c:pt>
                <c:pt idx="257">
                  <c:v>-5.9329144394251271E-2</c:v>
                </c:pt>
                <c:pt idx="258">
                  <c:v>-0.17769838755501072</c:v>
                </c:pt>
                <c:pt idx="259">
                  <c:v>-0.2952019020337816</c:v>
                </c:pt>
                <c:pt idx="260">
                  <c:v>-0.41126722251943498</c:v>
                </c:pt>
                <c:pt idx="261">
                  <c:v>-0.52532889043741071</c:v>
                </c:pt>
                <c:pt idx="262">
                  <c:v>-0.6368312088070508</c:v>
                </c:pt>
                <c:pt idx="263">
                  <c:v>-0.7452309495414321</c:v>
                </c:pt>
                <c:pt idx="264">
                  <c:v>-0.85</c:v>
                </c:pt>
                <c:pt idx="265">
                  <c:v>-0.95062793590026973</c:v>
                </c:pt>
                <c:pt idx="266">
                  <c:v>-1.0466245080536194</c:v>
                </c:pt>
                <c:pt idx="267">
                  <c:v>-1.1375220308100589</c:v>
                </c:pt>
                <c:pt idx="268">
                  <c:v>-1.222877660575707</c:v>
                </c:pt>
                <c:pt idx="269">
                  <c:v>-1.302275553302263</c:v>
                </c:pt>
                <c:pt idx="270">
                  <c:v>-1.375328890437411</c:v>
                </c:pt>
                <c:pt idx="271">
                  <c:v>-1.4416817634659247</c:v>
                </c:pt>
                <c:pt idx="272">
                  <c:v>-1.5010109078601763</c:v>
                </c:pt>
                <c:pt idx="273">
                  <c:v>-1.5530272779924221</c:v>
                </c:pt>
                <c:pt idx="274">
                  <c:v>-1.5974774553360447</c:v>
                </c:pt>
                <c:pt idx="275">
                  <c:v>-1.6341448830951426</c:v>
                </c:pt>
                <c:pt idx="276">
                  <c:v>-1.6628509212474702</c:v>
                </c:pt>
                <c:pt idx="277">
                  <c:v>-1.6834557168606703</c:v>
                </c:pt>
                <c:pt idx="278">
                  <c:v>-1.6958588854417018</c:v>
                </c:pt>
                <c:pt idx="279">
                  <c:v>-1.7000000000000006</c:v>
                </c:pt>
                <c:pt idx="280">
                  <c:v>1.8000000000000007</c:v>
                </c:pt>
                <c:pt idx="281">
                  <c:v>1.7961460618294869</c:v>
                </c:pt>
                <c:pt idx="282">
                  <c:v>1.7846007504728594</c:v>
                </c:pt>
                <c:pt idx="283">
                  <c:v>1.7654135047258155</c:v>
                </c:pt>
                <c:pt idx="284">
                  <c:v>1.7386664873203237</c:v>
                </c:pt>
                <c:pt idx="285">
                  <c:v>1.7044742330911908</c:v>
                </c:pt>
                <c:pt idx="286">
                  <c:v>1.6629831585203168</c:v>
                </c:pt>
                <c:pt idx="287">
                  <c:v>1.6143709347588395</c:v>
                </c:pt>
                <c:pt idx="288">
                  <c:v>1.5588457268119902</c:v>
                </c:pt>
                <c:pt idx="289">
                  <c:v>1.496645302144582</c:v>
                </c:pt>
                <c:pt idx="290">
                  <c:v>1.428036012524224</c:v>
                </c:pt>
                <c:pt idx="291">
                  <c:v>1.3533116534621599</c:v>
                </c:pt>
                <c:pt idx="292">
                  <c:v>1.2727922061357861</c:v>
                </c:pt>
                <c:pt idx="293">
                  <c:v>1.1868224671801246</c:v>
                </c:pt>
                <c:pt idx="294">
                  <c:v>1.0957705722156976</c:v>
                </c:pt>
                <c:pt idx="295">
                  <c:v>1.0000264194352846</c:v>
                </c:pt>
                <c:pt idx="296">
                  <c:v>0.90000000000000058</c:v>
                </c:pt>
                <c:pt idx="297">
                  <c:v>0.79611964239420252</c:v>
                </c:pt>
                <c:pt idx="298">
                  <c:v>0.68883017825716197</c:v>
                </c:pt>
                <c:pt idx="299">
                  <c:v>0.5785910375456913</c:v>
                </c:pt>
                <c:pt idx="300">
                  <c:v>0.4658742811845375</c:v>
                </c:pt>
                <c:pt idx="301">
                  <c:v>0.35116257962903114</c:v>
                </c:pt>
                <c:pt idx="302">
                  <c:v>0.23494714599609318</c:v>
                </c:pt>
                <c:pt idx="303">
                  <c:v>0.11772563261425753</c:v>
                </c:pt>
                <c:pt idx="304">
                  <c:v>1.1026336094177585E-16</c:v>
                </c:pt>
                <c:pt idx="305">
                  <c:v>-0.11772563261425771</c:v>
                </c:pt>
                <c:pt idx="306">
                  <c:v>-0.23494714599609257</c:v>
                </c:pt>
                <c:pt idx="307">
                  <c:v>-0.35116257962903086</c:v>
                </c:pt>
                <c:pt idx="308">
                  <c:v>-0.46587428118453772</c:v>
                </c:pt>
                <c:pt idx="309">
                  <c:v>-0.57859103754569063</c:v>
                </c:pt>
                <c:pt idx="310">
                  <c:v>-0.68883017825716175</c:v>
                </c:pt>
                <c:pt idx="311">
                  <c:v>-0.79611964239420241</c:v>
                </c:pt>
                <c:pt idx="312">
                  <c:v>-0.89999999999999991</c:v>
                </c:pt>
                <c:pt idx="313">
                  <c:v>-1.0000264194352839</c:v>
                </c:pt>
                <c:pt idx="314">
                  <c:v>-1.0957705722156976</c:v>
                </c:pt>
                <c:pt idx="315">
                  <c:v>-1.1868224671801244</c:v>
                </c:pt>
                <c:pt idx="316">
                  <c:v>-1.2727922061357859</c:v>
                </c:pt>
                <c:pt idx="317">
                  <c:v>-1.3533116534621596</c:v>
                </c:pt>
                <c:pt idx="318">
                  <c:v>-1.4280360125242237</c:v>
                </c:pt>
                <c:pt idx="319">
                  <c:v>-1.4966453021445822</c:v>
                </c:pt>
                <c:pt idx="320">
                  <c:v>-1.5588457268119902</c:v>
                </c:pt>
                <c:pt idx="321">
                  <c:v>-1.6143709347588395</c:v>
                </c:pt>
                <c:pt idx="322">
                  <c:v>-1.6629831585203168</c:v>
                </c:pt>
                <c:pt idx="323">
                  <c:v>-1.7044742330911906</c:v>
                </c:pt>
                <c:pt idx="324">
                  <c:v>-1.7386664873203235</c:v>
                </c:pt>
                <c:pt idx="325">
                  <c:v>-1.7654135047258155</c:v>
                </c:pt>
                <c:pt idx="326">
                  <c:v>-1.7846007504728594</c:v>
                </c:pt>
                <c:pt idx="327">
                  <c:v>-1.7961460618294869</c:v>
                </c:pt>
                <c:pt idx="328">
                  <c:v>-1.8000000000000007</c:v>
                </c:pt>
                <c:pt idx="329">
                  <c:v>1.9000000000000008</c:v>
                </c:pt>
                <c:pt idx="330">
                  <c:v>1.8963963246003845</c:v>
                </c:pt>
                <c:pt idx="331">
                  <c:v>1.8855989683766787</c:v>
                </c:pt>
                <c:pt idx="332">
                  <c:v>1.8676488893994141</c:v>
                </c:pt>
                <c:pt idx="333">
                  <c:v>1.8426141784665189</c:v>
                </c:pt>
                <c:pt idx="334">
                  <c:v>1.8105898008115984</c:v>
                </c:pt>
                <c:pt idx="335">
                  <c:v>1.7716972358682768</c:v>
                </c:pt>
                <c:pt idx="336">
                  <c:v>1.7260840164570956</c:v>
                </c:pt>
                <c:pt idx="337">
                  <c:v>1.6739231691429912</c:v>
                </c:pt>
                <c:pt idx="338">
                  <c:v>1.6154125578862675</c:v>
                </c:pt>
                <c:pt idx="339">
                  <c:v>1.5507741334768217</c:v>
                </c:pt>
                <c:pt idx="340">
                  <c:v>1.4802530915987744</c:v>
                </c:pt>
                <c:pt idx="341">
                  <c:v>1.4041169427192526</c:v>
                </c:pt>
                <c:pt idx="342">
                  <c:v>1.3226544973295609</c:v>
                </c:pt>
                <c:pt idx="343">
                  <c:v>1.2361747703880601</c:v>
                </c:pt>
                <c:pt idx="344">
                  <c:v>1.145005809120587</c:v>
                </c:pt>
                <c:pt idx="345">
                  <c:v>1.049493448624961</c:v>
                </c:pt>
                <c:pt idx="346">
                  <c:v>0.94999999999999984</c:v>
                </c:pt>
                <c:pt idx="347">
                  <c:v>0.84690287597542235</c:v>
                </c:pt>
                <c:pt idx="348">
                  <c:v>0.74059315925609037</c:v>
                </c:pt>
                <c:pt idx="349">
                  <c:v>0.6314741190113532</c:v>
                </c:pt>
                <c:pt idx="350">
                  <c:v>0.51995968113695723</c:v>
                </c:pt>
                <c:pt idx="351">
                  <c:v>0.40647285809234468</c:v>
                </c:pt>
                <c:pt idx="352">
                  <c:v>0.2914441442695016</c:v>
                </c:pt>
                <c:pt idx="353">
                  <c:v>0.17530988298027306</c:v>
                </c:pt>
                <c:pt idx="354">
                  <c:v>5.8510611256722807E-2</c:v>
                </c:pt>
                <c:pt idx="355">
                  <c:v>-5.851061125672468E-2</c:v>
                </c:pt>
                <c:pt idx="356">
                  <c:v>-0.1753098829802745</c:v>
                </c:pt>
                <c:pt idx="357">
                  <c:v>-0.29144414426950305</c:v>
                </c:pt>
                <c:pt idx="358">
                  <c:v>-0.40647285809234651</c:v>
                </c:pt>
                <c:pt idx="359">
                  <c:v>-0.51995968113695901</c:v>
                </c:pt>
                <c:pt idx="360">
                  <c:v>-0.63147411901135464</c:v>
                </c:pt>
                <c:pt idx="361">
                  <c:v>-0.74059315925609215</c:v>
                </c:pt>
                <c:pt idx="362">
                  <c:v>-0.84690287597542446</c:v>
                </c:pt>
                <c:pt idx="363">
                  <c:v>-0.95000000000000151</c:v>
                </c:pt>
                <c:pt idx="364">
                  <c:v>-1.0494934486249623</c:v>
                </c:pt>
                <c:pt idx="365">
                  <c:v>-1.1450058091205888</c:v>
                </c:pt>
                <c:pt idx="366">
                  <c:v>-1.2361747703880612</c:v>
                </c:pt>
                <c:pt idx="367">
                  <c:v>-1.3226544973295622</c:v>
                </c:pt>
                <c:pt idx="368">
                  <c:v>-1.4041169427192532</c:v>
                </c:pt>
                <c:pt idx="369">
                  <c:v>-1.4802530915987751</c:v>
                </c:pt>
                <c:pt idx="370">
                  <c:v>-1.5507741334768228</c:v>
                </c:pt>
                <c:pt idx="371">
                  <c:v>-1.6154125578862681</c:v>
                </c:pt>
                <c:pt idx="372">
                  <c:v>-1.6739231691429917</c:v>
                </c:pt>
                <c:pt idx="373">
                  <c:v>-1.7260840164570963</c:v>
                </c:pt>
                <c:pt idx="374">
                  <c:v>-1.7716972358682774</c:v>
                </c:pt>
                <c:pt idx="375">
                  <c:v>-1.8105898008115988</c:v>
                </c:pt>
                <c:pt idx="376">
                  <c:v>-1.8426141784665191</c:v>
                </c:pt>
                <c:pt idx="377">
                  <c:v>-1.8676488893994143</c:v>
                </c:pt>
                <c:pt idx="378">
                  <c:v>-1.885598968376679</c:v>
                </c:pt>
                <c:pt idx="379">
                  <c:v>-1.8963963246003845</c:v>
                </c:pt>
                <c:pt idx="380">
                  <c:v>-1.9000000000000008</c:v>
                </c:pt>
                <c:pt idx="381">
                  <c:v>2.0000000000000009</c:v>
                </c:pt>
                <c:pt idx="382">
                  <c:v>1.9964874635286438</c:v>
                </c:pt>
                <c:pt idx="383">
                  <c:v>1.9859621920270347</c:v>
                </c:pt>
                <c:pt idx="384">
                  <c:v>1.9684611558951945</c:v>
                </c:pt>
                <c:pt idx="385">
                  <c:v>1.9440458281608224</c:v>
                </c:pt>
                <c:pt idx="386">
                  <c:v>1.9128019685530457</c:v>
                </c:pt>
                <c:pt idx="387">
                  <c:v>1.8748393222682427</c:v>
                </c:pt>
                <c:pt idx="388">
                  <c:v>1.8302912344860378</c:v>
                </c:pt>
                <c:pt idx="389">
                  <c:v>1.7793141819894955</c:v>
                </c:pt>
                <c:pt idx="390">
                  <c:v>1.7220872235347118</c:v>
                </c:pt>
                <c:pt idx="391">
                  <c:v>1.6588113709004042</c:v>
                </c:pt>
                <c:pt idx="392">
                  <c:v>1.5897088828267072</c:v>
                </c:pt>
                <c:pt idx="393">
                  <c:v>1.5150224843232409</c:v>
                </c:pt>
                <c:pt idx="394">
                  <c:v>1.435014514088663</c:v>
                </c:pt>
                <c:pt idx="395">
                  <c:v>1.3499660030364218</c:v>
                </c:pt>
                <c:pt idx="396">
                  <c:v>1.2601756871634229</c:v>
                </c:pt>
                <c:pt idx="397">
                  <c:v>1.1659589582289447</c:v>
                </c:pt>
                <c:pt idx="398">
                  <c:v>1.0676467559295817</c:v>
                </c:pt>
                <c:pt idx="399">
                  <c:v>0.96558440546149016</c:v>
                </c:pt>
                <c:pt idx="400">
                  <c:v>0.86013040455304135</c:v>
                </c:pt>
                <c:pt idx="401">
                  <c:v>0.75165516422847645</c:v>
                </c:pt>
                <c:pt idx="402">
                  <c:v>0.64053970772567581</c:v>
                </c:pt>
                <c:pt idx="403">
                  <c:v>0.5271743321381358</c:v>
                </c:pt>
                <c:pt idx="404">
                  <c:v>0.41195723748219781</c:v>
                </c:pt>
                <c:pt idx="405">
                  <c:v>0.29529312800496355</c:v>
                </c:pt>
                <c:pt idx="406">
                  <c:v>0.17759179064587077</c:v>
                </c:pt>
                <c:pt idx="407">
                  <c:v>5.9266655645121138E-2</c:v>
                </c:pt>
                <c:pt idx="408">
                  <c:v>-5.9266655645117787E-2</c:v>
                </c:pt>
                <c:pt idx="409">
                  <c:v>-0.17759179064586741</c:v>
                </c:pt>
                <c:pt idx="410">
                  <c:v>-0.29529312800496021</c:v>
                </c:pt>
                <c:pt idx="411">
                  <c:v>-0.41195723748219454</c:v>
                </c:pt>
                <c:pt idx="412">
                  <c:v>-0.52717433213813258</c:v>
                </c:pt>
                <c:pt idx="413">
                  <c:v>-0.6405397077256727</c:v>
                </c:pt>
                <c:pt idx="414">
                  <c:v>-0.75165516422847367</c:v>
                </c:pt>
                <c:pt idx="415">
                  <c:v>-0.86013040455303824</c:v>
                </c:pt>
                <c:pt idx="416">
                  <c:v>-0.96558440546148683</c:v>
                </c:pt>
                <c:pt idx="417">
                  <c:v>-1.0676467559295788</c:v>
                </c:pt>
                <c:pt idx="418">
                  <c:v>-1.1659589582289414</c:v>
                </c:pt>
                <c:pt idx="419">
                  <c:v>-1.2601756871634193</c:v>
                </c:pt>
                <c:pt idx="420">
                  <c:v>-1.349966003036418</c:v>
                </c:pt>
                <c:pt idx="421">
                  <c:v>-1.4350145140886597</c:v>
                </c:pt>
                <c:pt idx="422">
                  <c:v>-1.5150224843232374</c:v>
                </c:pt>
                <c:pt idx="423">
                  <c:v>-1.5897088828267036</c:v>
                </c:pt>
                <c:pt idx="424">
                  <c:v>-1.6588113709004011</c:v>
                </c:pt>
                <c:pt idx="425">
                  <c:v>-1.7220872235347087</c:v>
                </c:pt>
                <c:pt idx="426">
                  <c:v>-1.7793141819894924</c:v>
                </c:pt>
                <c:pt idx="427">
                  <c:v>-1.8302912344860354</c:v>
                </c:pt>
                <c:pt idx="428">
                  <c:v>-1.8748393222682402</c:v>
                </c:pt>
                <c:pt idx="429">
                  <c:v>-1.9128019685530435</c:v>
                </c:pt>
                <c:pt idx="430">
                  <c:v>-1.9440458281608208</c:v>
                </c:pt>
                <c:pt idx="431">
                  <c:v>-1.9684611558951932</c:v>
                </c:pt>
                <c:pt idx="432">
                  <c:v>-1.9859621920270338</c:v>
                </c:pt>
                <c:pt idx="433">
                  <c:v>-1.9964874635286434</c:v>
                </c:pt>
                <c:pt idx="434">
                  <c:v>-2.0000000000000009</c:v>
                </c:pt>
              </c:numCache>
            </c:numRef>
          </c:xVal>
          <c:yVal>
            <c:numRef>
              <c:f>'Arc-Dot'!$I$3:$I$437</c:f>
              <c:numCache>
                <c:formatCode>0.0</c:formatCode>
                <c:ptCount val="435"/>
                <c:pt idx="0">
                  <c:v>0</c:v>
                </c:pt>
                <c:pt idx="1">
                  <c:v>0.13052619222005157</c:v>
                </c:pt>
                <c:pt idx="2">
                  <c:v>0.25881904510252074</c:v>
                </c:pt>
                <c:pt idx="3">
                  <c:v>0.38268343236508978</c:v>
                </c:pt>
                <c:pt idx="4">
                  <c:v>0.49999999999999994</c:v>
                </c:pt>
                <c:pt idx="5">
                  <c:v>0.60876142900872066</c:v>
                </c:pt>
                <c:pt idx="6">
                  <c:v>0.70710678118654746</c:v>
                </c:pt>
                <c:pt idx="7">
                  <c:v>0.79335334029123517</c:v>
                </c:pt>
                <c:pt idx="8">
                  <c:v>0.8660254037844386</c:v>
                </c:pt>
                <c:pt idx="9">
                  <c:v>0.92387953251128674</c:v>
                </c:pt>
                <c:pt idx="10">
                  <c:v>0.96592582628906831</c:v>
                </c:pt>
                <c:pt idx="11">
                  <c:v>0.99144486137381038</c:v>
                </c:pt>
                <c:pt idx="12">
                  <c:v>1</c:v>
                </c:pt>
                <c:pt idx="13">
                  <c:v>0.99144486137381049</c:v>
                </c:pt>
                <c:pt idx="14">
                  <c:v>0.96592582628906831</c:v>
                </c:pt>
                <c:pt idx="15">
                  <c:v>0.92387953251128674</c:v>
                </c:pt>
                <c:pt idx="16">
                  <c:v>0.86602540378443871</c:v>
                </c:pt>
                <c:pt idx="17">
                  <c:v>0.79335334029123517</c:v>
                </c:pt>
                <c:pt idx="18">
                  <c:v>0.70710678118654757</c:v>
                </c:pt>
                <c:pt idx="19">
                  <c:v>0.60876142900872088</c:v>
                </c:pt>
                <c:pt idx="20">
                  <c:v>0.49999999999999994</c:v>
                </c:pt>
                <c:pt idx="21">
                  <c:v>0.38268343236508989</c:v>
                </c:pt>
                <c:pt idx="22">
                  <c:v>0.25881904510252102</c:v>
                </c:pt>
                <c:pt idx="23">
                  <c:v>0.13052619222005157</c:v>
                </c:pt>
                <c:pt idx="24">
                  <c:v>1.22514845490862E-16</c:v>
                </c:pt>
                <c:pt idx="25">
                  <c:v>0</c:v>
                </c:pt>
                <c:pt idx="26">
                  <c:v>0.13259034828085539</c:v>
                </c:pt>
                <c:pt idx="27">
                  <c:v>0.26324723071631356</c:v>
                </c:pt>
                <c:pt idx="28">
                  <c:v>0.39006537574678923</c:v>
                </c:pt>
                <c:pt idx="29">
                  <c:v>0.51119548924814551</c:v>
                </c:pt>
                <c:pt idx="30">
                  <c:v>0.62487122140427132</c:v>
                </c:pt>
                <c:pt idx="31">
                  <c:v>0.72943492406487465</c:v>
                </c:pt>
                <c:pt idx="32">
                  <c:v>0.82336182298821115</c:v>
                </c:pt>
                <c:pt idx="33">
                  <c:v>0.90528225248302197</c:v>
                </c:pt>
                <c:pt idx="34">
                  <c:v>0.97400162821853087</c:v>
                </c:pt>
                <c:pt idx="35">
                  <c:v>1.0285178669539563</c:v>
                </c:pt>
                <c:pt idx="36">
                  <c:v>1.0680359991686572</c:v>
                </c:pt>
                <c:pt idx="37">
                  <c:v>1.0919797615078595</c:v>
                </c:pt>
                <c:pt idx="38">
                  <c:v>1.1000000000000001</c:v>
                </c:pt>
                <c:pt idx="39">
                  <c:v>1.0919797615078595</c:v>
                </c:pt>
                <c:pt idx="40">
                  <c:v>1.0680359991686574</c:v>
                </c:pt>
                <c:pt idx="41">
                  <c:v>1.0285178669539567</c:v>
                </c:pt>
                <c:pt idx="42">
                  <c:v>0.97400162821853142</c:v>
                </c:pt>
                <c:pt idx="43">
                  <c:v>0.90528225248302274</c:v>
                </c:pt>
                <c:pt idx="44">
                  <c:v>0.8233618229882117</c:v>
                </c:pt>
                <c:pt idx="45">
                  <c:v>0.72943492406487553</c:v>
                </c:pt>
                <c:pt idx="46">
                  <c:v>0.62487122140427176</c:v>
                </c:pt>
                <c:pt idx="47">
                  <c:v>0.51119548924814606</c:v>
                </c:pt>
                <c:pt idx="48">
                  <c:v>0.39006537574678946</c:v>
                </c:pt>
                <c:pt idx="49">
                  <c:v>0.26324723071631345</c:v>
                </c:pt>
                <c:pt idx="50">
                  <c:v>0.13259034828085489</c:v>
                </c:pt>
                <c:pt idx="51">
                  <c:v>-8.4222993163018963E-16</c:v>
                </c:pt>
                <c:pt idx="52">
                  <c:v>0</c:v>
                </c:pt>
                <c:pt idx="53">
                  <c:v>0.12974282210873014</c:v>
                </c:pt>
                <c:pt idx="54">
                  <c:v>0.25796452825322891</c:v>
                </c:pt>
                <c:pt idx="55">
                  <c:v>0.38316183616317601</c:v>
                </c:pt>
                <c:pt idx="56">
                  <c:v>0.50386692187231763</c:v>
                </c:pt>
                <c:pt idx="57">
                  <c:v>0.61866462861242622</c:v>
                </c:pt>
                <c:pt idx="58">
                  <c:v>0.72620905823251825</c:v>
                </c:pt>
                <c:pt idx="59">
                  <c:v>0.82523935062410814</c:v>
                </c:pt>
                <c:pt idx="60">
                  <c:v>0.91459446615316375</c:v>
                </c:pt>
                <c:pt idx="61">
                  <c:v>0.99322679778826872</c:v>
                </c:pt>
                <c:pt idx="62">
                  <c:v>1.0602144533352276</c:v>
                </c:pt>
                <c:pt idx="63">
                  <c:v>1.1147720637801499</c:v>
                </c:pt>
                <c:pt idx="64">
                  <c:v>1.1562599910230678</c:v>
                </c:pt>
                <c:pt idx="65">
                  <c:v>1.1841918270498315</c:v>
                </c:pt>
                <c:pt idx="66">
                  <c:v>1.1982400966213487</c:v>
                </c:pt>
                <c:pt idx="67">
                  <c:v>1.1982400966213487</c:v>
                </c:pt>
                <c:pt idx="68">
                  <c:v>1.1841918270498315</c:v>
                </c:pt>
                <c:pt idx="69">
                  <c:v>1.1562599910230678</c:v>
                </c:pt>
                <c:pt idx="70">
                  <c:v>1.1147720637801497</c:v>
                </c:pt>
                <c:pt idx="71">
                  <c:v>1.0602144533352273</c:v>
                </c:pt>
                <c:pt idx="72">
                  <c:v>0.99322679778826861</c:v>
                </c:pt>
                <c:pt idx="73">
                  <c:v>0.91459446615316353</c:v>
                </c:pt>
                <c:pt idx="74">
                  <c:v>0.82523935062410814</c:v>
                </c:pt>
                <c:pt idx="75">
                  <c:v>0.72620905823251825</c:v>
                </c:pt>
                <c:pt idx="76">
                  <c:v>0.61866462861242655</c:v>
                </c:pt>
                <c:pt idx="77">
                  <c:v>0.50386692187231785</c:v>
                </c:pt>
                <c:pt idx="78">
                  <c:v>0.38316183616317678</c:v>
                </c:pt>
                <c:pt idx="79">
                  <c:v>0.25796452825323019</c:v>
                </c:pt>
                <c:pt idx="80">
                  <c:v>0.12974282210873139</c:v>
                </c:pt>
                <c:pt idx="81">
                  <c:v>1.2128319182291848E-15</c:v>
                </c:pt>
                <c:pt idx="82">
                  <c:v>0</c:v>
                </c:pt>
                <c:pt idx="83">
                  <c:v>0.12742228242842882</c:v>
                </c:pt>
                <c:pt idx="84">
                  <c:v>0.25361741862096676</c:v>
                </c:pt>
                <c:pt idx="85">
                  <c:v>0.37737008043080111</c:v>
                </c:pt>
                <c:pt idx="86">
                  <c:v>0.49748846207461683</c:v>
                </c:pt>
                <c:pt idx="87">
                  <c:v>0.61281575787379705</c:v>
                </c:pt>
                <c:pt idx="88">
                  <c:v>0.72224130292548294</c:v>
                </c:pt>
                <c:pt idx="89">
                  <c:v>0.82471126941273931</c:v>
                </c:pt>
                <c:pt idx="90">
                  <c:v>0.91923881554251186</c:v>
                </c:pt>
                <c:pt idx="91">
                  <c:v>1.0049135893715584</c:v>
                </c:pt>
                <c:pt idx="92">
                  <c:v>1.0809104959933091</c:v>
                </c:pt>
                <c:pt idx="93">
                  <c:v>1.1464976436528616</c:v>
                </c:pt>
                <c:pt idx="94">
                  <c:v>1.201043392264673</c:v>
                </c:pt>
                <c:pt idx="95">
                  <c:v>1.2440224364518719</c:v>
                </c:pt>
                <c:pt idx="96">
                  <c:v>1.2750208645241998</c:v>
                </c:pt>
                <c:pt idx="97">
                  <c:v>1.2937401446738561</c:v>
                </c:pt>
                <c:pt idx="98">
                  <c:v>1.3000000000000003</c:v>
                </c:pt>
                <c:pt idx="99">
                  <c:v>1.2937401446738563</c:v>
                </c:pt>
                <c:pt idx="100">
                  <c:v>1.2750208645241998</c:v>
                </c:pt>
                <c:pt idx="101">
                  <c:v>1.2440224364518719</c:v>
                </c:pt>
                <c:pt idx="102">
                  <c:v>1.201043392264673</c:v>
                </c:pt>
                <c:pt idx="103">
                  <c:v>1.1464976436528618</c:v>
                </c:pt>
                <c:pt idx="104">
                  <c:v>1.0809104959933094</c:v>
                </c:pt>
                <c:pt idx="105">
                  <c:v>1.0049135893715584</c:v>
                </c:pt>
                <c:pt idx="106">
                  <c:v>0.91923881554251208</c:v>
                </c:pt>
                <c:pt idx="107">
                  <c:v>0.82471126941273931</c:v>
                </c:pt>
                <c:pt idx="108">
                  <c:v>0.72224130292548294</c:v>
                </c:pt>
                <c:pt idx="109">
                  <c:v>0.61281575787379738</c:v>
                </c:pt>
                <c:pt idx="110">
                  <c:v>0.49748846207461694</c:v>
                </c:pt>
                <c:pt idx="111">
                  <c:v>0.37737008043080117</c:v>
                </c:pt>
                <c:pt idx="112">
                  <c:v>0.25361741862096726</c:v>
                </c:pt>
                <c:pt idx="113">
                  <c:v>0.1274222824284291</c:v>
                </c:pt>
                <c:pt idx="114">
                  <c:v>1.5926929913812063E-16</c:v>
                </c:pt>
                <c:pt idx="115">
                  <c:v>0</c:v>
                </c:pt>
                <c:pt idx="116">
                  <c:v>0.12549503246480695</c:v>
                </c:pt>
                <c:pt idx="117">
                  <c:v>0.24997965271809142</c:v>
                </c:pt>
                <c:pt idx="118">
                  <c:v>0.37245158379334536</c:v>
                </c:pt>
                <c:pt idx="119">
                  <c:v>0.49192475371387995</c:v>
                </c:pt>
                <c:pt idx="120">
                  <c:v>0.60743723476458156</c:v>
                </c:pt>
                <c:pt idx="121">
                  <c:v>0.71805898836826876</c:v>
                </c:pt>
                <c:pt idx="122">
                  <c:v>0.82289935320946261</c:v>
                </c:pt>
                <c:pt idx="123">
                  <c:v>0.92111421631559798</c:v>
                </c:pt>
                <c:pt idx="124">
                  <c:v>1.0119128093583485</c:v>
                </c:pt>
                <c:pt idx="125">
                  <c:v>1.0945640754552419</c:v>
                </c:pt>
                <c:pt idx="126">
                  <c:v>1.1684025552098241</c:v>
                </c:pt>
                <c:pt idx="127">
                  <c:v>1.2328337445994337</c:v>
                </c:pt>
                <c:pt idx="128">
                  <c:v>1.2873388815720315</c:v>
                </c:pt>
                <c:pt idx="129">
                  <c:v>1.3314791228132155</c:v>
                </c:pt>
                <c:pt idx="130">
                  <c:v>1.3648990770545535</c:v>
                </c:pt>
                <c:pt idx="131">
                  <c:v>1.3873296664751091</c:v>
                </c:pt>
                <c:pt idx="132">
                  <c:v>1.3985902931578407</c:v>
                </c:pt>
                <c:pt idx="133">
                  <c:v>1.3985902931578409</c:v>
                </c:pt>
                <c:pt idx="134">
                  <c:v>1.3873296664751091</c:v>
                </c:pt>
                <c:pt idx="135">
                  <c:v>1.3648990770545535</c:v>
                </c:pt>
                <c:pt idx="136">
                  <c:v>1.3314791228132157</c:v>
                </c:pt>
                <c:pt idx="137">
                  <c:v>1.2873388815720315</c:v>
                </c:pt>
                <c:pt idx="138">
                  <c:v>1.2328337445994337</c:v>
                </c:pt>
                <c:pt idx="139">
                  <c:v>1.1684025552098245</c:v>
                </c:pt>
                <c:pt idx="140">
                  <c:v>1.0945640754552424</c:v>
                </c:pt>
                <c:pt idx="141">
                  <c:v>1.0119128093583489</c:v>
                </c:pt>
                <c:pt idx="142">
                  <c:v>0.92111421631559853</c:v>
                </c:pt>
                <c:pt idx="143">
                  <c:v>0.82289935320946317</c:v>
                </c:pt>
                <c:pt idx="144">
                  <c:v>0.71805898836826942</c:v>
                </c:pt>
                <c:pt idx="145">
                  <c:v>0.60743723476458222</c:v>
                </c:pt>
                <c:pt idx="146">
                  <c:v>0.49192475371388122</c:v>
                </c:pt>
                <c:pt idx="147">
                  <c:v>0.37245158379334659</c:v>
                </c:pt>
                <c:pt idx="148">
                  <c:v>0.24997965271809272</c:v>
                </c:pt>
                <c:pt idx="149">
                  <c:v>0.12549503246480834</c:v>
                </c:pt>
                <c:pt idx="150">
                  <c:v>1.4149705712673824E-15</c:v>
                </c:pt>
                <c:pt idx="151">
                  <c:v>0</c:v>
                </c:pt>
                <c:pt idx="152">
                  <c:v>0.12069985307508885</c:v>
                </c:pt>
                <c:pt idx="153">
                  <c:v>0.24061692128664039</c:v>
                </c:pt>
                <c:pt idx="154">
                  <c:v>0.35897349643133669</c:v>
                </c:pt>
                <c:pt idx="155">
                  <c:v>0.47500199070220889</c:v>
                </c:pt>
                <c:pt idx="156">
                  <c:v>0.58794991479011272</c:v>
                </c:pt>
                <c:pt idx="157">
                  <c:v>0.69708475806565284</c:v>
                </c:pt>
                <c:pt idx="158">
                  <c:v>0.80169873919170165</c:v>
                </c:pt>
                <c:pt idx="159">
                  <c:v>0.9011133963569683</c:v>
                </c:pt>
                <c:pt idx="160">
                  <c:v>0.9946839873611929</c:v>
                </c:pt>
                <c:pt idx="161">
                  <c:v>1.0818036710157217</c:v>
                </c:pt>
                <c:pt idx="162">
                  <c:v>1.1619074427414819</c:v>
                </c:pt>
                <c:pt idx="163">
                  <c:v>1.2344757988404846</c:v>
                </c:pt>
                <c:pt idx="164">
                  <c:v>1.299038105676658</c:v>
                </c:pt>
                <c:pt idx="165">
                  <c:v>1.3551756519155735</c:v>
                </c:pt>
                <c:pt idx="166">
                  <c:v>1.4025243640281224</c:v>
                </c:pt>
                <c:pt idx="167">
                  <c:v>1.4407771674470586</c:v>
                </c:pt>
                <c:pt idx="168">
                  <c:v>1.4696859780634017</c:v>
                </c:pt>
                <c:pt idx="169">
                  <c:v>1.4890633111470815</c:v>
                </c:pt>
                <c:pt idx="170">
                  <c:v>1.4987834972573548</c:v>
                </c:pt>
                <c:pt idx="171">
                  <c:v>1.498783497257355</c:v>
                </c:pt>
                <c:pt idx="172">
                  <c:v>1.4890633111470815</c:v>
                </c:pt>
                <c:pt idx="173">
                  <c:v>1.4696859780634022</c:v>
                </c:pt>
                <c:pt idx="174">
                  <c:v>1.4407771674470591</c:v>
                </c:pt>
                <c:pt idx="175">
                  <c:v>1.4025243640281231</c:v>
                </c:pt>
                <c:pt idx="176">
                  <c:v>1.3551756519155742</c:v>
                </c:pt>
                <c:pt idx="177">
                  <c:v>1.2990381056766587</c:v>
                </c:pt>
                <c:pt idx="178">
                  <c:v>1.234475798840486</c:v>
                </c:pt>
                <c:pt idx="179">
                  <c:v>1.1619074427414831</c:v>
                </c:pt>
                <c:pt idx="180">
                  <c:v>1.0818036710157231</c:v>
                </c:pt>
                <c:pt idx="181">
                  <c:v>0.99468398736119412</c:v>
                </c:pt>
                <c:pt idx="182">
                  <c:v>0.90111339635696952</c:v>
                </c:pt>
                <c:pt idx="183">
                  <c:v>0.80169873919170331</c:v>
                </c:pt>
                <c:pt idx="184">
                  <c:v>0.6970847580656544</c:v>
                </c:pt>
                <c:pt idx="185">
                  <c:v>0.58794991479011416</c:v>
                </c:pt>
                <c:pt idx="186">
                  <c:v>0.47500199070221011</c:v>
                </c:pt>
                <c:pt idx="187">
                  <c:v>0.35897349643133791</c:v>
                </c:pt>
                <c:pt idx="188">
                  <c:v>0.24061692128664153</c:v>
                </c:pt>
                <c:pt idx="189">
                  <c:v>0.12069985307509047</c:v>
                </c:pt>
                <c:pt idx="190">
                  <c:v>1.5160398977864812E-15</c:v>
                </c:pt>
                <c:pt idx="191">
                  <c:v>0</c:v>
                </c:pt>
                <c:pt idx="192">
                  <c:v>0.11956814973827883</c:v>
                </c:pt>
                <c:pt idx="193">
                  <c:v>0.23846762588187914</c:v>
                </c:pt>
                <c:pt idx="194">
                  <c:v>0.35603349433010317</c:v>
                </c:pt>
                <c:pt idx="195">
                  <c:v>0.47160827905744679</c:v>
                </c:pt>
                <c:pt idx="196">
                  <c:v>0.58454563898623213</c:v>
                </c:pt>
                <c:pt idx="197">
                  <c:v>0.69421398258809319</c:v>
                </c:pt>
                <c:pt idx="198">
                  <c:v>0.80000000000000016</c:v>
                </c:pt>
                <c:pt idx="199">
                  <c:v>0.90131209290179548</c:v>
                </c:pt>
                <c:pt idx="200">
                  <c:v>0.99758368297397393</c:v>
                </c:pt>
                <c:pt idx="201">
                  <c:v>1.0882763804334714</c:v>
                </c:pt>
                <c:pt idx="202">
                  <c:v>1.1728829949277224</c:v>
                </c:pt>
                <c:pt idx="203">
                  <c:v>1.250930371948848</c:v>
                </c:pt>
                <c:pt idx="204">
                  <c:v>1.3219820389055921</c:v>
                </c:pt>
                <c:pt idx="205">
                  <c:v>1.3856406460551023</c:v>
                </c:pt>
                <c:pt idx="206">
                  <c:v>1.4415501886438709</c:v>
                </c:pt>
                <c:pt idx="207">
                  <c:v>1.489397997830727</c:v>
                </c:pt>
                <c:pt idx="208">
                  <c:v>1.5289164892578255</c:v>
                </c:pt>
                <c:pt idx="209">
                  <c:v>1.5598846594909184</c:v>
                </c:pt>
                <c:pt idx="210">
                  <c:v>1.5821293219602064</c:v>
                </c:pt>
                <c:pt idx="211">
                  <c:v>1.5955260754898888</c:v>
                </c:pt>
                <c:pt idx="212">
                  <c:v>1.6000000000000005</c:v>
                </c:pt>
                <c:pt idx="213">
                  <c:v>1.5955260754898888</c:v>
                </c:pt>
                <c:pt idx="214">
                  <c:v>1.5821293219602059</c:v>
                </c:pt>
                <c:pt idx="215">
                  <c:v>1.5598846594909179</c:v>
                </c:pt>
                <c:pt idx="216">
                  <c:v>1.5289164892578253</c:v>
                </c:pt>
                <c:pt idx="217">
                  <c:v>1.4893979978307268</c:v>
                </c:pt>
                <c:pt idx="218">
                  <c:v>1.4415501886438702</c:v>
                </c:pt>
                <c:pt idx="219">
                  <c:v>1.3856406460551014</c:v>
                </c:pt>
                <c:pt idx="220">
                  <c:v>1.321982038905591</c:v>
                </c:pt>
                <c:pt idx="221">
                  <c:v>1.2509303719488474</c:v>
                </c:pt>
                <c:pt idx="222">
                  <c:v>1.1728829949277213</c:v>
                </c:pt>
                <c:pt idx="223">
                  <c:v>1.0882763804334703</c:v>
                </c:pt>
                <c:pt idx="224">
                  <c:v>0.9975836829739736</c:v>
                </c:pt>
                <c:pt idx="225">
                  <c:v>0.9013120929017947</c:v>
                </c:pt>
                <c:pt idx="226">
                  <c:v>0.7999999999999996</c:v>
                </c:pt>
                <c:pt idx="227">
                  <c:v>0.69421398258809341</c:v>
                </c:pt>
                <c:pt idx="228">
                  <c:v>0.58454563898623191</c:v>
                </c:pt>
                <c:pt idx="229">
                  <c:v>0.4716082790574469</c:v>
                </c:pt>
                <c:pt idx="230">
                  <c:v>0.35603349433010334</c:v>
                </c:pt>
                <c:pt idx="231">
                  <c:v>0.23846762588187964</c:v>
                </c:pt>
                <c:pt idx="232">
                  <c:v>0.11956814973827951</c:v>
                </c:pt>
                <c:pt idx="233">
                  <c:v>9.0656648854547962E-16</c:v>
                </c:pt>
                <c:pt idx="234">
                  <c:v>0</c:v>
                </c:pt>
                <c:pt idx="235">
                  <c:v>0.11858600536501306</c:v>
                </c:pt>
                <c:pt idx="236">
                  <c:v>0.23659427163211133</c:v>
                </c:pt>
                <c:pt idx="237">
                  <c:v>0.35344987439019099</c:v>
                </c:pt>
                <c:pt idx="238">
                  <c:v>0.46858350488889877</c:v>
                </c:pt>
                <c:pt idx="239">
                  <c:v>0.58143424365363705</c:v>
                </c:pt>
                <c:pt idx="240">
                  <c:v>0.69145229322886048</c:v>
                </c:pt>
                <c:pt idx="241">
                  <c:v>0.79810165673601463</c:v>
                </c:pt>
                <c:pt idx="242">
                  <c:v>0.90086274919644871</c:v>
                </c:pt>
                <c:pt idx="243">
                  <c:v>0.99923492889720467</c:v>
                </c:pt>
                <c:pt idx="244">
                  <c:v>1.0927389364671172</c:v>
                </c:pt>
                <c:pt idx="245">
                  <c:v>1.1809192297802957</c:v>
                </c:pt>
                <c:pt idx="246">
                  <c:v>1.2633462033115705</c:v>
                </c:pt>
                <c:pt idx="247">
                  <c:v>1.3396182811314277</c:v>
                </c:pt>
                <c:pt idx="248">
                  <c:v>1.4093638733435714</c:v>
                </c:pt>
                <c:pt idx="249">
                  <c:v>1.4722431864335461</c:v>
                </c:pt>
                <c:pt idx="250">
                  <c:v>1.5279498787085846</c:v>
                </c:pt>
                <c:pt idx="251">
                  <c:v>1.5762125527635391</c:v>
                </c:pt>
                <c:pt idx="252">
                  <c:v>1.6167960777017616</c:v>
                </c:pt>
                <c:pt idx="253">
                  <c:v>1.6495027346691946</c:v>
                </c:pt>
                <c:pt idx="254">
                  <c:v>1.6741731801207542</c:v>
                </c:pt>
                <c:pt idx="255">
                  <c:v>1.6906872221260651</c:v>
                </c:pt>
                <c:pt idx="256">
                  <c:v>1.6989644059324633</c:v>
                </c:pt>
                <c:pt idx="257">
                  <c:v>1.6989644059324633</c:v>
                </c:pt>
                <c:pt idx="258">
                  <c:v>1.6906872221260654</c:v>
                </c:pt>
                <c:pt idx="259">
                  <c:v>1.6741731801207542</c:v>
                </c:pt>
                <c:pt idx="260">
                  <c:v>1.6495027346691946</c:v>
                </c:pt>
                <c:pt idx="261">
                  <c:v>1.6167960777017618</c:v>
                </c:pt>
                <c:pt idx="262">
                  <c:v>1.5762125527635391</c:v>
                </c:pt>
                <c:pt idx="263">
                  <c:v>1.5279498787085843</c:v>
                </c:pt>
                <c:pt idx="264">
                  <c:v>1.4722431864335463</c:v>
                </c:pt>
                <c:pt idx="265">
                  <c:v>1.4093638733435714</c:v>
                </c:pt>
                <c:pt idx="266">
                  <c:v>1.3396182811314279</c:v>
                </c:pt>
                <c:pt idx="267">
                  <c:v>1.263346203311571</c:v>
                </c:pt>
                <c:pt idx="268">
                  <c:v>1.1809192297802962</c:v>
                </c:pt>
                <c:pt idx="269">
                  <c:v>1.0927389364671174</c:v>
                </c:pt>
                <c:pt idx="270">
                  <c:v>0.99923492889720489</c:v>
                </c:pt>
                <c:pt idx="271">
                  <c:v>0.90086274919644871</c:v>
                </c:pt>
                <c:pt idx="272">
                  <c:v>0.79810165673601452</c:v>
                </c:pt>
                <c:pt idx="273">
                  <c:v>0.69145229322886037</c:v>
                </c:pt>
                <c:pt idx="274">
                  <c:v>0.58143424365363727</c:v>
                </c:pt>
                <c:pt idx="275">
                  <c:v>0.46858350488889883</c:v>
                </c:pt>
                <c:pt idx="276">
                  <c:v>0.35344987439019099</c:v>
                </c:pt>
                <c:pt idx="277">
                  <c:v>0.23659427163211114</c:v>
                </c:pt>
                <c:pt idx="278">
                  <c:v>0.11858600536501343</c:v>
                </c:pt>
                <c:pt idx="279">
                  <c:v>2.0827523733446548E-16</c:v>
                </c:pt>
                <c:pt idx="280">
                  <c:v>0</c:v>
                </c:pt>
                <c:pt idx="281">
                  <c:v>0.11772563261425756</c:v>
                </c:pt>
                <c:pt idx="282">
                  <c:v>0.23494714599609293</c:v>
                </c:pt>
                <c:pt idx="283">
                  <c:v>0.35116257962903097</c:v>
                </c:pt>
                <c:pt idx="284">
                  <c:v>0.4658742811845375</c:v>
                </c:pt>
                <c:pt idx="285">
                  <c:v>0.57859103754569108</c:v>
                </c:pt>
                <c:pt idx="286">
                  <c:v>0.68883017825716186</c:v>
                </c:pt>
                <c:pt idx="287">
                  <c:v>0.79611964239420263</c:v>
                </c:pt>
                <c:pt idx="288">
                  <c:v>0.90000000000000024</c:v>
                </c:pt>
                <c:pt idx="289">
                  <c:v>1.0000264194352844</c:v>
                </c:pt>
                <c:pt idx="290">
                  <c:v>1.0957705722156976</c:v>
                </c:pt>
                <c:pt idx="291">
                  <c:v>1.1868224671801244</c:v>
                </c:pt>
                <c:pt idx="292">
                  <c:v>1.2727922061357859</c:v>
                </c:pt>
                <c:pt idx="293">
                  <c:v>1.3533116534621596</c:v>
                </c:pt>
                <c:pt idx="294">
                  <c:v>1.428036012524224</c:v>
                </c:pt>
                <c:pt idx="295">
                  <c:v>1.496645302144582</c:v>
                </c:pt>
                <c:pt idx="296">
                  <c:v>1.5588457268119902</c:v>
                </c:pt>
                <c:pt idx="297">
                  <c:v>1.6143709347588397</c:v>
                </c:pt>
                <c:pt idx="298">
                  <c:v>1.6629831585203168</c:v>
                </c:pt>
                <c:pt idx="299">
                  <c:v>1.7044742330911906</c:v>
                </c:pt>
                <c:pt idx="300">
                  <c:v>1.7386664873203237</c:v>
                </c:pt>
                <c:pt idx="301">
                  <c:v>1.7654135047258155</c:v>
                </c:pt>
                <c:pt idx="302">
                  <c:v>1.7846007504728594</c:v>
                </c:pt>
                <c:pt idx="303">
                  <c:v>1.7961460618294869</c:v>
                </c:pt>
                <c:pt idx="304">
                  <c:v>1.8000000000000007</c:v>
                </c:pt>
                <c:pt idx="305">
                  <c:v>1.7961460618294869</c:v>
                </c:pt>
                <c:pt idx="306">
                  <c:v>1.7846007504728596</c:v>
                </c:pt>
                <c:pt idx="307">
                  <c:v>1.7654135047258155</c:v>
                </c:pt>
                <c:pt idx="308">
                  <c:v>1.7386664873203237</c:v>
                </c:pt>
                <c:pt idx="309">
                  <c:v>1.7044742330911908</c:v>
                </c:pt>
                <c:pt idx="310">
                  <c:v>1.6629831585203168</c:v>
                </c:pt>
                <c:pt idx="311">
                  <c:v>1.6143709347588397</c:v>
                </c:pt>
                <c:pt idx="312">
                  <c:v>1.5588457268119902</c:v>
                </c:pt>
                <c:pt idx="313">
                  <c:v>1.4966453021445825</c:v>
                </c:pt>
                <c:pt idx="314">
                  <c:v>1.428036012524224</c:v>
                </c:pt>
                <c:pt idx="315">
                  <c:v>1.3533116534621599</c:v>
                </c:pt>
                <c:pt idx="316">
                  <c:v>1.2727922061357861</c:v>
                </c:pt>
                <c:pt idx="317">
                  <c:v>1.1868224671801246</c:v>
                </c:pt>
                <c:pt idx="318">
                  <c:v>1.0957705722156981</c:v>
                </c:pt>
                <c:pt idx="319">
                  <c:v>1.0000264194352844</c:v>
                </c:pt>
                <c:pt idx="320">
                  <c:v>0.90000000000000024</c:v>
                </c:pt>
                <c:pt idx="321">
                  <c:v>0.79611964239420263</c:v>
                </c:pt>
                <c:pt idx="322">
                  <c:v>0.68883017825716208</c:v>
                </c:pt>
                <c:pt idx="323">
                  <c:v>0.57859103754569141</c:v>
                </c:pt>
                <c:pt idx="324">
                  <c:v>0.465874281184538</c:v>
                </c:pt>
                <c:pt idx="325">
                  <c:v>0.35116257962903163</c:v>
                </c:pt>
                <c:pt idx="326">
                  <c:v>0.23494714599609293</c:v>
                </c:pt>
                <c:pt idx="327">
                  <c:v>0.11772563261425766</c:v>
                </c:pt>
                <c:pt idx="328">
                  <c:v>2.205267218835517E-16</c:v>
                </c:pt>
                <c:pt idx="329">
                  <c:v>0</c:v>
                </c:pt>
                <c:pt idx="330">
                  <c:v>0.11696572165449143</c:v>
                </c:pt>
                <c:pt idx="331">
                  <c:v>0.23348775226295693</c:v>
                </c:pt>
                <c:pt idx="332">
                  <c:v>0.3491240838514838</c:v>
                </c:pt>
                <c:pt idx="333">
                  <c:v>0.46343606820591676</c:v>
                </c:pt>
                <c:pt idx="334">
                  <c:v>0.57599008081478298</c:v>
                </c:pt>
                <c:pt idx="335">
                  <c:v>0.68635916575559097</c:v>
                </c:pt>
                <c:pt idx="336">
                  <c:v>0.79412465528488896</c:v>
                </c:pt>
                <c:pt idx="337">
                  <c:v>0.89887775798841973</c:v>
                </c:pt>
                <c:pt idx="338">
                  <c:v>1.0002211094669764</c:v>
                </c:pt>
                <c:pt idx="339">
                  <c:v>1.0977702796756779</c:v>
                </c:pt>
                <c:pt idx="340">
                  <c:v>1.191155231198803</c:v>
                </c:pt>
                <c:pt idx="341">
                  <c:v>1.2800217229284594</c:v>
                </c:pt>
                <c:pt idx="342">
                  <c:v>1.3640326538224405</c:v>
                </c:pt>
                <c:pt idx="343">
                  <c:v>1.4428693416439444</c:v>
                </c:pt>
                <c:pt idx="344">
                  <c:v>1.516232731832456</c:v>
                </c:pt>
                <c:pt idx="345">
                  <c:v>1.583844531920128</c:v>
                </c:pt>
                <c:pt idx="346">
                  <c:v>1.6454482671904345</c:v>
                </c:pt>
                <c:pt idx="347">
                  <c:v>1.7008102535746195</c:v>
                </c:pt>
                <c:pt idx="348">
                  <c:v>1.749720484095413</c:v>
                </c:pt>
                <c:pt idx="349">
                  <c:v>1.7919934254954282</c:v>
                </c:pt>
                <c:pt idx="350">
                  <c:v>1.8274687220283572</c:v>
                </c:pt>
                <c:pt idx="351">
                  <c:v>1.8560118037432423</c:v>
                </c:pt>
                <c:pt idx="352">
                  <c:v>1.8775143969543939</c:v>
                </c:pt>
                <c:pt idx="353">
                  <c:v>1.8918949349605665</c:v>
                </c:pt>
                <c:pt idx="354">
                  <c:v>1.8990988674553959</c:v>
                </c:pt>
                <c:pt idx="355">
                  <c:v>1.8990988674553959</c:v>
                </c:pt>
                <c:pt idx="356">
                  <c:v>1.8918949349605663</c:v>
                </c:pt>
                <c:pt idx="357">
                  <c:v>1.8775143969543937</c:v>
                </c:pt>
                <c:pt idx="358">
                  <c:v>1.8560118037432418</c:v>
                </c:pt>
                <c:pt idx="359">
                  <c:v>1.8274687220283568</c:v>
                </c:pt>
                <c:pt idx="360">
                  <c:v>1.7919934254954277</c:v>
                </c:pt>
                <c:pt idx="361">
                  <c:v>1.7497204840954124</c:v>
                </c:pt>
                <c:pt idx="362">
                  <c:v>1.7008102535746183</c:v>
                </c:pt>
                <c:pt idx="363">
                  <c:v>1.6454482671904334</c:v>
                </c:pt>
                <c:pt idx="364">
                  <c:v>1.5838445319201271</c:v>
                </c:pt>
                <c:pt idx="365">
                  <c:v>1.5162327318324549</c:v>
                </c:pt>
                <c:pt idx="366">
                  <c:v>1.4428693416439435</c:v>
                </c:pt>
                <c:pt idx="367">
                  <c:v>1.364032653822439</c:v>
                </c:pt>
                <c:pt idx="368">
                  <c:v>1.2800217229284589</c:v>
                </c:pt>
                <c:pt idx="369">
                  <c:v>1.1911552311988021</c:v>
                </c:pt>
                <c:pt idx="370">
                  <c:v>1.0977702796756763</c:v>
                </c:pt>
                <c:pt idx="371">
                  <c:v>1.0002211094669755</c:v>
                </c:pt>
                <c:pt idx="372">
                  <c:v>0.89887775798841885</c:v>
                </c:pt>
                <c:pt idx="373">
                  <c:v>0.79412465528488763</c:v>
                </c:pt>
                <c:pt idx="374">
                  <c:v>0.68635916575558931</c:v>
                </c:pt>
                <c:pt idx="375">
                  <c:v>0.57599008081478142</c:v>
                </c:pt>
                <c:pt idx="376">
                  <c:v>0.46343606820591571</c:v>
                </c:pt>
                <c:pt idx="377">
                  <c:v>0.34912408385148219</c:v>
                </c:pt>
                <c:pt idx="378">
                  <c:v>0.23348775226295565</c:v>
                </c:pt>
                <c:pt idx="379">
                  <c:v>0.11696572165448965</c:v>
                </c:pt>
                <c:pt idx="380">
                  <c:v>-1.4547607909976008E-15</c:v>
                </c:pt>
                <c:pt idx="381">
                  <c:v>0</c:v>
                </c:pt>
                <c:pt idx="382">
                  <c:v>0.11848125578742862</c:v>
                </c:pt>
                <c:pt idx="383">
                  <c:v>0.23654634184273168</c:v>
                </c:pt>
                <c:pt idx="384">
                  <c:v>0.3537805502451461</c:v>
                </c:pt>
                <c:pt idx="385">
                  <c:v>0.46977209156196753</c:v>
                </c:pt>
                <c:pt idx="386">
                  <c:v>0.58411354127395199</c:v>
                </c:pt>
                <c:pt idx="387">
                  <c:v>0.69640327086879783</c:v>
                </c:pt>
                <c:pt idx="388">
                  <c:v>0.8062468585759448</c:v>
                </c:pt>
                <c:pt idx="389">
                  <c:v>0.9132584747874265</c:v>
                </c:pt>
                <c:pt idx="390">
                  <c:v>1.0170622372984415</c:v>
                </c:pt>
                <c:pt idx="391">
                  <c:v>1.1172935316073054</c:v>
                </c:pt>
                <c:pt idx="392">
                  <c:v>1.2136002916371873</c:v>
                </c:pt>
                <c:pt idx="393">
                  <c:v>1.3056442363810439</c:v>
                </c:pt>
                <c:pt idx="394">
                  <c:v>1.3931020581259945</c:v>
                </c:pt>
                <c:pt idx="395">
                  <c:v>1.4756665580834551</c:v>
                </c:pt>
                <c:pt idx="396">
                  <c:v>1.5530477254360855</c:v>
                </c:pt>
                <c:pt idx="397">
                  <c:v>1.6249737560113631</c:v>
                </c:pt>
                <c:pt idx="398">
                  <c:v>1.6911920070036528</c:v>
                </c:pt>
                <c:pt idx="399">
                  <c:v>1.7514698843912746</c:v>
                </c:pt>
                <c:pt idx="400">
                  <c:v>1.805595659931488</c:v>
                </c:pt>
                <c:pt idx="401">
                  <c:v>1.8533792148636679</c:v>
                </c:pt>
                <c:pt idx="402">
                  <c:v>1.8946527077083837</c:v>
                </c:pt>
                <c:pt idx="403">
                  <c:v>1.9292711638167181</c:v>
                </c:pt>
                <c:pt idx="404">
                  <c:v>1.9571129845990087</c:v>
                </c:pt>
                <c:pt idx="405">
                  <c:v>1.9780803746443287</c:v>
                </c:pt>
                <c:pt idx="406">
                  <c:v>1.9920996852304347</c:v>
                </c:pt>
                <c:pt idx="407">
                  <c:v>1.9991216730175896</c:v>
                </c:pt>
                <c:pt idx="408">
                  <c:v>1.9991216730175896</c:v>
                </c:pt>
                <c:pt idx="409">
                  <c:v>1.9920996852304349</c:v>
                </c:pt>
                <c:pt idx="410">
                  <c:v>1.9780803746443292</c:v>
                </c:pt>
                <c:pt idx="411">
                  <c:v>1.9571129845990094</c:v>
                </c:pt>
                <c:pt idx="412">
                  <c:v>1.929271163816719</c:v>
                </c:pt>
                <c:pt idx="413">
                  <c:v>1.8946527077083846</c:v>
                </c:pt>
                <c:pt idx="414">
                  <c:v>1.853379214863669</c:v>
                </c:pt>
                <c:pt idx="415">
                  <c:v>1.8055956599314893</c:v>
                </c:pt>
                <c:pt idx="416">
                  <c:v>1.7514698843912764</c:v>
                </c:pt>
                <c:pt idx="417">
                  <c:v>1.6911920070036546</c:v>
                </c:pt>
                <c:pt idx="418">
                  <c:v>1.6249737560113655</c:v>
                </c:pt>
                <c:pt idx="419">
                  <c:v>1.5530477254360884</c:v>
                </c:pt>
                <c:pt idx="420">
                  <c:v>1.4756665580834587</c:v>
                </c:pt>
                <c:pt idx="421">
                  <c:v>1.3931020581259981</c:v>
                </c:pt>
                <c:pt idx="422">
                  <c:v>1.3056442363810479</c:v>
                </c:pt>
                <c:pt idx="423">
                  <c:v>1.2136002916371917</c:v>
                </c:pt>
                <c:pt idx="424">
                  <c:v>1.1172935316073098</c:v>
                </c:pt>
                <c:pt idx="425">
                  <c:v>1.0170622372984466</c:v>
                </c:pt>
                <c:pt idx="426">
                  <c:v>0.91325847478743238</c:v>
                </c:pt>
                <c:pt idx="427">
                  <c:v>0.80624685857595046</c:v>
                </c:pt>
                <c:pt idx="428">
                  <c:v>0.69640327086880427</c:v>
                </c:pt>
                <c:pt idx="429">
                  <c:v>0.58411354127395887</c:v>
                </c:pt>
                <c:pt idx="430">
                  <c:v>0.46977209156197436</c:v>
                </c:pt>
                <c:pt idx="431">
                  <c:v>0.35378055024515348</c:v>
                </c:pt>
                <c:pt idx="432">
                  <c:v>0.2365463418427397</c:v>
                </c:pt>
                <c:pt idx="433">
                  <c:v>0.11848125578743632</c:v>
                </c:pt>
                <c:pt idx="434">
                  <c:v>8.2386354682828542E-15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5B-F340-94E1-6A20F5D5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59984"/>
        <c:axId val="1436063616"/>
      </c:scatterChart>
      <c:valAx>
        <c:axId val="151255998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none"/>
        <c:minorTickMark val="none"/>
        <c:tickLblPos val="nextTo"/>
        <c:crossAx val="1436063616"/>
        <c:crosses val="autoZero"/>
        <c:crossBetween val="midCat"/>
      </c:valAx>
      <c:valAx>
        <c:axId val="1436063616"/>
        <c:scaling>
          <c:orientation val="minMax"/>
          <c:max val="2"/>
          <c:min val="0"/>
        </c:scaling>
        <c:delete val="1"/>
        <c:axPos val="l"/>
        <c:numFmt formatCode="0.0" sourceLinked="1"/>
        <c:majorTickMark val="none"/>
        <c:minorTickMark val="none"/>
        <c:tickLblPos val="nextTo"/>
        <c:crossAx val="151255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'Arc-Dot'!$K$2</c:f>
              <c:strCache>
                <c:ptCount val="1"/>
                <c:pt idx="0">
                  <c:v>xDEM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3132FA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'Arc-Dot'!$K$3:$K$437</c:f>
              <c:numCache>
                <c:formatCode>0.0</c:formatCode>
                <c:ptCount val="4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6.1257422745431001E-17</c:v>
                </c:pt>
                <c:pt idx="13">
                  <c:v>-0.13052619222005138</c:v>
                </c:pt>
                <c:pt idx="14">
                  <c:v>-0.25881904510252085</c:v>
                </c:pt>
                <c:pt idx="15">
                  <c:v>-0.38268343236508973</c:v>
                </c:pt>
                <c:pt idx="16">
                  <c:v>-0.49999999999999978</c:v>
                </c:pt>
                <c:pt idx="17">
                  <c:v>-0.60876142900872066</c:v>
                </c:pt>
                <c:pt idx="18">
                  <c:v>-0.70710678118654746</c:v>
                </c:pt>
                <c:pt idx="19">
                  <c:v>-0.79335334029123505</c:v>
                </c:pt>
                <c:pt idx="20">
                  <c:v>-0.86602540378443871</c:v>
                </c:pt>
                <c:pt idx="21">
                  <c:v>-0.92387953251128674</c:v>
                </c:pt>
                <c:pt idx="22">
                  <c:v>-0.9659258262890682</c:v>
                </c:pt>
                <c:pt idx="23">
                  <c:v>-0.99144486137381038</c:v>
                </c:pt>
                <c:pt idx="24">
                  <c:v>-1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0.13259034828085581</c:v>
                </c:pt>
                <c:pt idx="38">
                  <c:v>5.5588129585504302E-16</c:v>
                </c:pt>
                <c:pt idx="39">
                  <c:v>-0.13259034828085495</c:v>
                </c:pt>
                <c:pt idx="40">
                  <c:v>-0.26324723071631306</c:v>
                </c:pt>
                <c:pt idx="41">
                  <c:v>-0.39006537574678862</c:v>
                </c:pt>
                <c:pt idx="42">
                  <c:v>-0.51119548924814451</c:v>
                </c:pt>
                <c:pt idx="43">
                  <c:v>-0.62487122140427043</c:v>
                </c:pt>
                <c:pt idx="44">
                  <c:v>-0.7294349240648742</c:v>
                </c:pt>
                <c:pt idx="45">
                  <c:v>-0.82336182298821059</c:v>
                </c:pt>
                <c:pt idx="46">
                  <c:v>-0.90528225248302185</c:v>
                </c:pt>
                <c:pt idx="47">
                  <c:v>-0.97400162821853065</c:v>
                </c:pt>
                <c:pt idx="48">
                  <c:v>-1.0285178669539563</c:v>
                </c:pt>
                <c:pt idx="49">
                  <c:v>-1.0680359991686572</c:v>
                </c:pt>
                <c:pt idx="50">
                  <c:v>-1.0919797615078595</c:v>
                </c:pt>
                <c:pt idx="51">
                  <c:v>-1.1000000000000001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6.4966690302501143E-2</c:v>
                </c:pt>
                <c:pt idx="67">
                  <c:v>-6.496669030250099E-2</c:v>
                </c:pt>
                <c:pt idx="68">
                  <c:v>-0.19413839586331796</c:v>
                </c:pt>
                <c:pt idx="69">
                  <c:v>-0.32103400623506506</c:v>
                </c:pt>
                <c:pt idx="70">
                  <c:v>-0.44416578640789761</c:v>
                </c:pt>
                <c:pt idx="71">
                  <c:v>-0.56209012883974863</c:v>
                </c:pt>
                <c:pt idx="72">
                  <c:v>-0.67342447843485931</c:v>
                </c:pt>
                <c:pt idx="73">
                  <c:v>-0.77686354173819361</c:v>
                </c:pt>
                <c:pt idx="74">
                  <c:v>-0.87119459030775714</c:v>
                </c:pt>
                <c:pt idx="75">
                  <c:v>-0.95531167884677259</c:v>
                </c:pt>
                <c:pt idx="76">
                  <c:v>-1.028228611401107</c:v>
                </c:pt>
                <c:pt idx="77">
                  <c:v>-1.0890905036051484</c:v>
                </c:pt>
                <c:pt idx="78">
                  <c:v>-1.1371838054193628</c:v>
                </c:pt>
                <c:pt idx="79">
                  <c:v>-1.1719446668521039</c:v>
                </c:pt>
                <c:pt idx="80">
                  <c:v>-1.1929655485852315</c:v>
                </c:pt>
                <c:pt idx="81">
                  <c:v>-1.2000000000000002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0.12742228242842904</c:v>
                </c:pt>
                <c:pt idx="98">
                  <c:v>7.9634649569060313E-17</c:v>
                </c:pt>
                <c:pt idx="99">
                  <c:v>-0.12742228242842887</c:v>
                </c:pt>
                <c:pt idx="100">
                  <c:v>-0.25361741862096671</c:v>
                </c:pt>
                <c:pt idx="101">
                  <c:v>-0.37737008043080089</c:v>
                </c:pt>
                <c:pt idx="102">
                  <c:v>-0.49748846207461672</c:v>
                </c:pt>
                <c:pt idx="103">
                  <c:v>-0.61281575787379716</c:v>
                </c:pt>
                <c:pt idx="104">
                  <c:v>-0.72224130292548272</c:v>
                </c:pt>
                <c:pt idx="105">
                  <c:v>-0.8247112694127392</c:v>
                </c:pt>
                <c:pt idx="106">
                  <c:v>-0.91923881554251186</c:v>
                </c:pt>
                <c:pt idx="107">
                  <c:v>-1.0049135893715584</c:v>
                </c:pt>
                <c:pt idx="108">
                  <c:v>-1.0809104959933091</c:v>
                </c:pt>
                <c:pt idx="109">
                  <c:v>-1.1464976436528616</c:v>
                </c:pt>
                <c:pt idx="110">
                  <c:v>-1.201043392264673</c:v>
                </c:pt>
                <c:pt idx="111">
                  <c:v>-1.2440224364518717</c:v>
                </c:pt>
                <c:pt idx="112">
                  <c:v>-1.2750208645241998</c:v>
                </c:pt>
                <c:pt idx="113">
                  <c:v>-1.2937401446738561</c:v>
                </c:pt>
                <c:pt idx="114">
                  <c:v>-1.3000000000000003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6.2810762490720998E-2</c:v>
                </c:pt>
                <c:pt idx="133">
                  <c:v>-6.2810762490720512E-2</c:v>
                </c:pt>
                <c:pt idx="134">
                  <c:v>-0.18792657214471731</c:v>
                </c:pt>
                <c:pt idx="135">
                  <c:v>-0.31152930753884017</c:v>
                </c:pt>
                <c:pt idx="136">
                  <c:v>-0.43262379212492585</c:v>
                </c:pt>
                <c:pt idx="137">
                  <c:v>-0.55023504431549253</c:v>
                </c:pt>
                <c:pt idx="138">
                  <c:v>-0.66341612746219769</c:v>
                </c:pt>
                <c:pt idx="139">
                  <c:v>-0.7712557740329431</c:v>
                </c:pt>
                <c:pt idx="140">
                  <c:v>-0.87288572260222663</c:v>
                </c:pt>
                <c:pt idx="141">
                  <c:v>-0.96748770858161026</c:v>
                </c:pt>
                <c:pt idx="142">
                  <c:v>-1.0543000524050552</c:v>
                </c:pt>
                <c:pt idx="143">
                  <c:v>-1.1326237921249263</c:v>
                </c:pt>
                <c:pt idx="144">
                  <c:v>-1.2018283110426125</c:v>
                </c:pt>
                <c:pt idx="145">
                  <c:v>-1.2613564150633869</c:v>
                </c:pt>
                <c:pt idx="146">
                  <c:v>-1.3107288188956319</c:v>
                </c:pt>
                <c:pt idx="147">
                  <c:v>-1.3495480049741946</c:v>
                </c:pt>
                <c:pt idx="148">
                  <c:v>-1.3775014240380816</c:v>
                </c:pt>
                <c:pt idx="149">
                  <c:v>-1.3943640115933349</c:v>
                </c:pt>
                <c:pt idx="150">
                  <c:v>-1.4000000000000004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6.0398910164123548E-2</c:v>
                </c:pt>
                <c:pt idx="171">
                  <c:v>-6.0398910164122036E-2</c:v>
                </c:pt>
                <c:pt idx="172">
                  <c:v>-0.18080502038298404</c:v>
                </c:pt>
                <c:pt idx="173">
                  <c:v>-0.3000385406640656</c:v>
                </c:pt>
                <c:pt idx="174">
                  <c:v>-0.41732619587467806</c:v>
                </c:pt>
                <c:pt idx="175">
                  <c:v>-0.53190733056380279</c:v>
                </c:pt>
                <c:pt idx="176">
                  <c:v>-0.6430388421045804</c:v>
                </c:pt>
                <c:pt idx="177">
                  <c:v>-0.74999999999999933</c:v>
                </c:pt>
                <c:pt idx="178">
                  <c:v>-0.85209712009673266</c:v>
                </c:pt>
                <c:pt idx="179">
                  <c:v>-0.94866806339306509</c:v>
                </c:pt>
                <c:pt idx="180">
                  <c:v>-1.0390865302643983</c:v>
                </c:pt>
                <c:pt idx="181">
                  <c:v>-1.1227661222566512</c:v>
                </c:pt>
                <c:pt idx="182">
                  <c:v>-1.1991641451052515</c:v>
                </c:pt>
                <c:pt idx="183">
                  <c:v>-1.2677851283156916</c:v>
                </c:pt>
                <c:pt idx="184">
                  <c:v>-1.3281840384798147</c:v>
                </c:pt>
                <c:pt idx="185">
                  <c:v>-1.379969165488236</c:v>
                </c:pt>
                <c:pt idx="186">
                  <c:v>-1.4228046629207183</c:v>
                </c:pt>
                <c:pt idx="187">
                  <c:v>-1.456412726139078</c:v>
                </c:pt>
                <c:pt idx="188">
                  <c:v>-1.4805753939568695</c:v>
                </c:pt>
                <c:pt idx="189">
                  <c:v>-1.4951359622013154</c:v>
                </c:pt>
                <c:pt idx="190">
                  <c:v>-1.5000000000000004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0.23846762588187884</c:v>
                </c:pt>
                <c:pt idx="211">
                  <c:v>0.11956814973827835</c:v>
                </c:pt>
                <c:pt idx="212">
                  <c:v>-6.1253085936741082E-16</c:v>
                </c:pt>
                <c:pt idx="213">
                  <c:v>-0.11956814973827957</c:v>
                </c:pt>
                <c:pt idx="214">
                  <c:v>-0.23846762588188039</c:v>
                </c:pt>
                <c:pt idx="215">
                  <c:v>-0.35603349433010445</c:v>
                </c:pt>
                <c:pt idx="216">
                  <c:v>-0.47160827905744823</c:v>
                </c:pt>
                <c:pt idx="217">
                  <c:v>-0.58454563898623368</c:v>
                </c:pt>
                <c:pt idx="218">
                  <c:v>-0.69421398258809497</c:v>
                </c:pt>
                <c:pt idx="219">
                  <c:v>-0.80000000000000182</c:v>
                </c:pt>
                <c:pt idx="220">
                  <c:v>-0.90131209290179737</c:v>
                </c:pt>
                <c:pt idx="221">
                  <c:v>-0.99758368297397493</c:v>
                </c:pt>
                <c:pt idx="222">
                  <c:v>-1.0882763804334727</c:v>
                </c:pt>
                <c:pt idx="223">
                  <c:v>-1.1728829949277235</c:v>
                </c:pt>
                <c:pt idx="224">
                  <c:v>-1.2509303719488485</c:v>
                </c:pt>
                <c:pt idx="225">
                  <c:v>-1.3219820389055927</c:v>
                </c:pt>
                <c:pt idx="226">
                  <c:v>-1.3856406460551027</c:v>
                </c:pt>
                <c:pt idx="227">
                  <c:v>-1.4415501886438709</c:v>
                </c:pt>
                <c:pt idx="228">
                  <c:v>-1.4893979978307275</c:v>
                </c:pt>
                <c:pt idx="229">
                  <c:v>-1.5289164892578258</c:v>
                </c:pt>
                <c:pt idx="230">
                  <c:v>-1.5598846594909184</c:v>
                </c:pt>
                <c:pt idx="231">
                  <c:v>-1.5821293219602062</c:v>
                </c:pt>
                <c:pt idx="232">
                  <c:v>-1.5955260754898888</c:v>
                </c:pt>
                <c:pt idx="233">
                  <c:v>-1.6000000000000005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0.17769838755501094</c:v>
                </c:pt>
                <c:pt idx="256">
                  <c:v>5.9329144394251861E-2</c:v>
                </c:pt>
                <c:pt idx="257">
                  <c:v>-5.9329144394251271E-2</c:v>
                </c:pt>
                <c:pt idx="258">
                  <c:v>-0.17769838755501072</c:v>
                </c:pt>
                <c:pt idx="259">
                  <c:v>-0.2952019020337816</c:v>
                </c:pt>
                <c:pt idx="260">
                  <c:v>-0.41126722251943498</c:v>
                </c:pt>
                <c:pt idx="261">
                  <c:v>-0.52532889043741071</c:v>
                </c:pt>
                <c:pt idx="262">
                  <c:v>-0.6368312088070508</c:v>
                </c:pt>
                <c:pt idx="263">
                  <c:v>-0.7452309495414321</c:v>
                </c:pt>
                <c:pt idx="264">
                  <c:v>-0.85</c:v>
                </c:pt>
                <c:pt idx="265">
                  <c:v>-0.95062793590026973</c:v>
                </c:pt>
                <c:pt idx="266">
                  <c:v>-1.0466245080536194</c:v>
                </c:pt>
                <c:pt idx="267">
                  <c:v>-1.1375220308100589</c:v>
                </c:pt>
                <c:pt idx="268">
                  <c:v>-1.222877660575707</c:v>
                </c:pt>
                <c:pt idx="269">
                  <c:v>-1.302275553302263</c:v>
                </c:pt>
                <c:pt idx="270">
                  <c:v>-1.375328890437411</c:v>
                </c:pt>
                <c:pt idx="271">
                  <c:v>-1.4416817634659247</c:v>
                </c:pt>
                <c:pt idx="272">
                  <c:v>-1.5010109078601763</c:v>
                </c:pt>
                <c:pt idx="273">
                  <c:v>-1.5530272779924221</c:v>
                </c:pt>
                <c:pt idx="274">
                  <c:v>-1.5974774553360447</c:v>
                </c:pt>
                <c:pt idx="275">
                  <c:v>-1.6341448830951426</c:v>
                </c:pt>
                <c:pt idx="276">
                  <c:v>-1.6628509212474702</c:v>
                </c:pt>
                <c:pt idx="277">
                  <c:v>-1.6834557168606703</c:v>
                </c:pt>
                <c:pt idx="278">
                  <c:v>-1.6958588854417018</c:v>
                </c:pt>
                <c:pt idx="279">
                  <c:v>-1.7000000000000006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0.23494714599609318</c:v>
                </c:pt>
                <c:pt idx="303">
                  <c:v>0.11772563261425753</c:v>
                </c:pt>
                <c:pt idx="304">
                  <c:v>1.1026336094177585E-16</c:v>
                </c:pt>
                <c:pt idx="305">
                  <c:v>-0.11772563261425771</c:v>
                </c:pt>
                <c:pt idx="306">
                  <c:v>-0.23494714599609257</c:v>
                </c:pt>
                <c:pt idx="307">
                  <c:v>-0.35116257962903086</c:v>
                </c:pt>
                <c:pt idx="308">
                  <c:v>-0.46587428118453772</c:v>
                </c:pt>
                <c:pt idx="309">
                  <c:v>-0.57859103754569063</c:v>
                </c:pt>
                <c:pt idx="310">
                  <c:v>-0.68883017825716175</c:v>
                </c:pt>
                <c:pt idx="311">
                  <c:v>-0.79611964239420241</c:v>
                </c:pt>
                <c:pt idx="312">
                  <c:v>-0.89999999999999991</c:v>
                </c:pt>
                <c:pt idx="313">
                  <c:v>-1.0000264194352839</c:v>
                </c:pt>
                <c:pt idx="314">
                  <c:v>-1.0957705722156976</c:v>
                </c:pt>
                <c:pt idx="315">
                  <c:v>-1.1868224671801244</c:v>
                </c:pt>
                <c:pt idx="316">
                  <c:v>-1.2727922061357859</c:v>
                </c:pt>
                <c:pt idx="317">
                  <c:v>-1.3533116534621596</c:v>
                </c:pt>
                <c:pt idx="318">
                  <c:v>-1.4280360125242237</c:v>
                </c:pt>
                <c:pt idx="319">
                  <c:v>-1.4966453021445822</c:v>
                </c:pt>
                <c:pt idx="320">
                  <c:v>-1.5588457268119902</c:v>
                </c:pt>
                <c:pt idx="321">
                  <c:v>-1.6143709347588395</c:v>
                </c:pt>
                <c:pt idx="322">
                  <c:v>-1.6629831585203168</c:v>
                </c:pt>
                <c:pt idx="323">
                  <c:v>-1.7044742330911906</c:v>
                </c:pt>
                <c:pt idx="324">
                  <c:v>-1.7386664873203235</c:v>
                </c:pt>
                <c:pt idx="325">
                  <c:v>-1.7654135047258155</c:v>
                </c:pt>
                <c:pt idx="326">
                  <c:v>-1.7846007504728594</c:v>
                </c:pt>
                <c:pt idx="327">
                  <c:v>-1.7961460618294869</c:v>
                </c:pt>
                <c:pt idx="328">
                  <c:v>-1.8000000000000007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0.17530988298027306</c:v>
                </c:pt>
                <c:pt idx="354">
                  <c:v>5.8510611256722807E-2</c:v>
                </c:pt>
                <c:pt idx="355">
                  <c:v>-5.851061125672468E-2</c:v>
                </c:pt>
                <c:pt idx="356">
                  <c:v>-0.1753098829802745</c:v>
                </c:pt>
                <c:pt idx="357">
                  <c:v>-0.29144414426950305</c:v>
                </c:pt>
                <c:pt idx="358">
                  <c:v>-0.40647285809234651</c:v>
                </c:pt>
                <c:pt idx="359">
                  <c:v>-0.51995968113695901</c:v>
                </c:pt>
                <c:pt idx="360">
                  <c:v>-0.63147411901135464</c:v>
                </c:pt>
                <c:pt idx="361">
                  <c:v>-0.74059315925609215</c:v>
                </c:pt>
                <c:pt idx="362">
                  <c:v>-0.84690287597542446</c:v>
                </c:pt>
                <c:pt idx="363">
                  <c:v>-0.95000000000000151</c:v>
                </c:pt>
                <c:pt idx="364">
                  <c:v>-1.0494934486249623</c:v>
                </c:pt>
                <c:pt idx="365">
                  <c:v>-1.1450058091205888</c:v>
                </c:pt>
                <c:pt idx="366">
                  <c:v>-1.2361747703880612</c:v>
                </c:pt>
                <c:pt idx="367">
                  <c:v>-1.3226544973295622</c:v>
                </c:pt>
                <c:pt idx="368">
                  <c:v>-1.4041169427192532</c:v>
                </c:pt>
                <c:pt idx="369">
                  <c:v>-1.4802530915987751</c:v>
                </c:pt>
                <c:pt idx="370">
                  <c:v>-1.5507741334768228</c:v>
                </c:pt>
                <c:pt idx="371">
                  <c:v>-1.6154125578862681</c:v>
                </c:pt>
                <c:pt idx="372">
                  <c:v>-1.6739231691429917</c:v>
                </c:pt>
                <c:pt idx="373">
                  <c:v>-1.7260840164570963</c:v>
                </c:pt>
                <c:pt idx="374">
                  <c:v>-1.7716972358682774</c:v>
                </c:pt>
                <c:pt idx="375">
                  <c:v>-1.8105898008115988</c:v>
                </c:pt>
                <c:pt idx="376">
                  <c:v>-1.8426141784665191</c:v>
                </c:pt>
                <c:pt idx="377">
                  <c:v>-1.8676488893994143</c:v>
                </c:pt>
                <c:pt idx="378">
                  <c:v>-1.885598968376679</c:v>
                </c:pt>
                <c:pt idx="379">
                  <c:v>-1.8963963246003845</c:v>
                </c:pt>
                <c:pt idx="380">
                  <c:v>-1.9000000000000008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0.17759179064587077</c:v>
                </c:pt>
                <c:pt idx="407">
                  <c:v>5.9266655645121138E-2</c:v>
                </c:pt>
                <c:pt idx="408">
                  <c:v>-5.9266655645117787E-2</c:v>
                </c:pt>
                <c:pt idx="409">
                  <c:v>-0.17759179064586741</c:v>
                </c:pt>
                <c:pt idx="410">
                  <c:v>-0.29529312800496021</c:v>
                </c:pt>
                <c:pt idx="411">
                  <c:v>-0.41195723748219454</c:v>
                </c:pt>
                <c:pt idx="412">
                  <c:v>-0.52717433213813258</c:v>
                </c:pt>
                <c:pt idx="413">
                  <c:v>-0.6405397077256727</c:v>
                </c:pt>
                <c:pt idx="414">
                  <c:v>-0.75165516422847367</c:v>
                </c:pt>
                <c:pt idx="415">
                  <c:v>-0.86013040455303824</c:v>
                </c:pt>
                <c:pt idx="416">
                  <c:v>-0.96558440546148683</c:v>
                </c:pt>
                <c:pt idx="417">
                  <c:v>-1.0676467559295788</c:v>
                </c:pt>
                <c:pt idx="418">
                  <c:v>-1.1659589582289414</c:v>
                </c:pt>
                <c:pt idx="419">
                  <c:v>-1.2601756871634193</c:v>
                </c:pt>
                <c:pt idx="420">
                  <c:v>-1.349966003036418</c:v>
                </c:pt>
                <c:pt idx="421">
                  <c:v>-1.4350145140886597</c:v>
                </c:pt>
                <c:pt idx="422">
                  <c:v>-1.5150224843232374</c:v>
                </c:pt>
                <c:pt idx="423">
                  <c:v>-1.5897088828267036</c:v>
                </c:pt>
                <c:pt idx="424">
                  <c:v>-1.6588113709004011</c:v>
                </c:pt>
                <c:pt idx="425">
                  <c:v>-1.7220872235347087</c:v>
                </c:pt>
                <c:pt idx="426">
                  <c:v>-1.7793141819894924</c:v>
                </c:pt>
                <c:pt idx="427">
                  <c:v>-1.8302912344860354</c:v>
                </c:pt>
                <c:pt idx="428">
                  <c:v>-1.8748393222682402</c:v>
                </c:pt>
                <c:pt idx="429">
                  <c:v>-1.9128019685530435</c:v>
                </c:pt>
                <c:pt idx="430">
                  <c:v>-1.9440458281608208</c:v>
                </c:pt>
                <c:pt idx="431">
                  <c:v>-1.9684611558951932</c:v>
                </c:pt>
                <c:pt idx="432">
                  <c:v>-1.9859621920270338</c:v>
                </c:pt>
                <c:pt idx="433">
                  <c:v>-1.9964874635286434</c:v>
                </c:pt>
                <c:pt idx="434">
                  <c:v>-2.0000000000000009</c:v>
                </c:pt>
              </c:numCache>
            </c:numRef>
          </c:xVal>
          <c:yVal>
            <c:numRef>
              <c:f>'Arc-Dot'!$L$3:$L$437</c:f>
              <c:numCache>
                <c:formatCode>0.0</c:formatCode>
                <c:ptCount val="4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</c:v>
                </c:pt>
                <c:pt idx="13">
                  <c:v>0.99144486137381049</c:v>
                </c:pt>
                <c:pt idx="14">
                  <c:v>0.96592582628906831</c:v>
                </c:pt>
                <c:pt idx="15">
                  <c:v>0.92387953251128674</c:v>
                </c:pt>
                <c:pt idx="16">
                  <c:v>0.86602540378443871</c:v>
                </c:pt>
                <c:pt idx="17">
                  <c:v>0.79335334029123517</c:v>
                </c:pt>
                <c:pt idx="18">
                  <c:v>0.70710678118654757</c:v>
                </c:pt>
                <c:pt idx="19">
                  <c:v>0.60876142900872088</c:v>
                </c:pt>
                <c:pt idx="20">
                  <c:v>0.49999999999999994</c:v>
                </c:pt>
                <c:pt idx="21">
                  <c:v>0.38268343236508989</c:v>
                </c:pt>
                <c:pt idx="22">
                  <c:v>0.25881904510252102</c:v>
                </c:pt>
                <c:pt idx="23">
                  <c:v>0.13052619222005157</c:v>
                </c:pt>
                <c:pt idx="24">
                  <c:v>1.22514845490862E-16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1.0919797615078595</c:v>
                </c:pt>
                <c:pt idx="38">
                  <c:v>1.1000000000000001</c:v>
                </c:pt>
                <c:pt idx="39">
                  <c:v>1.0919797615078595</c:v>
                </c:pt>
                <c:pt idx="40">
                  <c:v>1.0680359991686574</c:v>
                </c:pt>
                <c:pt idx="41">
                  <c:v>1.0285178669539567</c:v>
                </c:pt>
                <c:pt idx="42">
                  <c:v>0.97400162821853142</c:v>
                </c:pt>
                <c:pt idx="43">
                  <c:v>0.90528225248302274</c:v>
                </c:pt>
                <c:pt idx="44">
                  <c:v>0.8233618229882117</c:v>
                </c:pt>
                <c:pt idx="45">
                  <c:v>0.72943492406487553</c:v>
                </c:pt>
                <c:pt idx="46">
                  <c:v>0.62487122140427176</c:v>
                </c:pt>
                <c:pt idx="47">
                  <c:v>0.51119548924814606</c:v>
                </c:pt>
                <c:pt idx="48">
                  <c:v>0.39006537574678946</c:v>
                </c:pt>
                <c:pt idx="49">
                  <c:v>0.26324723071631345</c:v>
                </c:pt>
                <c:pt idx="50">
                  <c:v>0.13259034828085489</c:v>
                </c:pt>
                <c:pt idx="51">
                  <c:v>-8.4222993163018963E-16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1.1982400966213487</c:v>
                </c:pt>
                <c:pt idx="67">
                  <c:v>1.1982400966213487</c:v>
                </c:pt>
                <c:pt idx="68">
                  <c:v>1.1841918270498315</c:v>
                </c:pt>
                <c:pt idx="69">
                  <c:v>1.1562599910230678</c:v>
                </c:pt>
                <c:pt idx="70">
                  <c:v>1.1147720637801497</c:v>
                </c:pt>
                <c:pt idx="71">
                  <c:v>1.0602144533352273</c:v>
                </c:pt>
                <c:pt idx="72">
                  <c:v>0.99322679778826861</c:v>
                </c:pt>
                <c:pt idx="73">
                  <c:v>0.91459446615316353</c:v>
                </c:pt>
                <c:pt idx="74">
                  <c:v>0.82523935062410814</c:v>
                </c:pt>
                <c:pt idx="75">
                  <c:v>0.72620905823251825</c:v>
                </c:pt>
                <c:pt idx="76">
                  <c:v>0.61866462861242655</c:v>
                </c:pt>
                <c:pt idx="77">
                  <c:v>0.50386692187231785</c:v>
                </c:pt>
                <c:pt idx="78">
                  <c:v>0.38316183616317678</c:v>
                </c:pt>
                <c:pt idx="79">
                  <c:v>0.25796452825323019</c:v>
                </c:pt>
                <c:pt idx="80">
                  <c:v>0.12974282210873139</c:v>
                </c:pt>
                <c:pt idx="81">
                  <c:v>1.2128319182291848E-15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1.2937401446738561</c:v>
                </c:pt>
                <c:pt idx="98">
                  <c:v>1.3000000000000003</c:v>
                </c:pt>
                <c:pt idx="99">
                  <c:v>1.2937401446738563</c:v>
                </c:pt>
                <c:pt idx="100">
                  <c:v>1.2750208645241998</c:v>
                </c:pt>
                <c:pt idx="101">
                  <c:v>1.2440224364518719</c:v>
                </c:pt>
                <c:pt idx="102">
                  <c:v>1.201043392264673</c:v>
                </c:pt>
                <c:pt idx="103">
                  <c:v>1.1464976436528618</c:v>
                </c:pt>
                <c:pt idx="104">
                  <c:v>1.0809104959933094</c:v>
                </c:pt>
                <c:pt idx="105">
                  <c:v>1.0049135893715584</c:v>
                </c:pt>
                <c:pt idx="106">
                  <c:v>0.91923881554251208</c:v>
                </c:pt>
                <c:pt idx="107">
                  <c:v>0.82471126941273931</c:v>
                </c:pt>
                <c:pt idx="108">
                  <c:v>0.72224130292548294</c:v>
                </c:pt>
                <c:pt idx="109">
                  <c:v>0.61281575787379738</c:v>
                </c:pt>
                <c:pt idx="110">
                  <c:v>0.49748846207461694</c:v>
                </c:pt>
                <c:pt idx="111">
                  <c:v>0.37737008043080117</c:v>
                </c:pt>
                <c:pt idx="112">
                  <c:v>0.25361741862096726</c:v>
                </c:pt>
                <c:pt idx="113">
                  <c:v>0.1274222824284291</c:v>
                </c:pt>
                <c:pt idx="114">
                  <c:v>1.5926929913812063E-16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1.3985902931578407</c:v>
                </c:pt>
                <c:pt idx="133">
                  <c:v>1.3985902931578409</c:v>
                </c:pt>
                <c:pt idx="134">
                  <c:v>1.3873296664751091</c:v>
                </c:pt>
                <c:pt idx="135">
                  <c:v>1.3648990770545535</c:v>
                </c:pt>
                <c:pt idx="136">
                  <c:v>1.3314791228132157</c:v>
                </c:pt>
                <c:pt idx="137">
                  <c:v>1.2873388815720315</c:v>
                </c:pt>
                <c:pt idx="138">
                  <c:v>1.2328337445994337</c:v>
                </c:pt>
                <c:pt idx="139">
                  <c:v>1.1684025552098245</c:v>
                </c:pt>
                <c:pt idx="140">
                  <c:v>1.0945640754552424</c:v>
                </c:pt>
                <c:pt idx="141">
                  <c:v>1.0119128093583489</c:v>
                </c:pt>
                <c:pt idx="142">
                  <c:v>0.92111421631559853</c:v>
                </c:pt>
                <c:pt idx="143">
                  <c:v>0.82289935320946317</c:v>
                </c:pt>
                <c:pt idx="144">
                  <c:v>0.71805898836826942</c:v>
                </c:pt>
                <c:pt idx="145">
                  <c:v>0.60743723476458222</c:v>
                </c:pt>
                <c:pt idx="146">
                  <c:v>0.49192475371388122</c:v>
                </c:pt>
                <c:pt idx="147">
                  <c:v>0.37245158379334659</c:v>
                </c:pt>
                <c:pt idx="148">
                  <c:v>0.24997965271809272</c:v>
                </c:pt>
                <c:pt idx="149">
                  <c:v>0.12549503246480834</c:v>
                </c:pt>
                <c:pt idx="150">
                  <c:v>1.4149705712673824E-15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1.4987834972573548</c:v>
                </c:pt>
                <c:pt idx="171">
                  <c:v>1.498783497257355</c:v>
                </c:pt>
                <c:pt idx="172">
                  <c:v>1.4890633111470815</c:v>
                </c:pt>
                <c:pt idx="173">
                  <c:v>1.4696859780634022</c:v>
                </c:pt>
                <c:pt idx="174">
                  <c:v>1.4407771674470591</c:v>
                </c:pt>
                <c:pt idx="175">
                  <c:v>1.4025243640281231</c:v>
                </c:pt>
                <c:pt idx="176">
                  <c:v>1.3551756519155742</c:v>
                </c:pt>
                <c:pt idx="177">
                  <c:v>1.2990381056766587</c:v>
                </c:pt>
                <c:pt idx="178">
                  <c:v>1.234475798840486</c:v>
                </c:pt>
                <c:pt idx="179">
                  <c:v>1.1619074427414831</c:v>
                </c:pt>
                <c:pt idx="180">
                  <c:v>1.0818036710157231</c:v>
                </c:pt>
                <c:pt idx="181">
                  <c:v>0.99468398736119412</c:v>
                </c:pt>
                <c:pt idx="182">
                  <c:v>0.90111339635696952</c:v>
                </c:pt>
                <c:pt idx="183">
                  <c:v>0.80169873919170331</c:v>
                </c:pt>
                <c:pt idx="184">
                  <c:v>0.6970847580656544</c:v>
                </c:pt>
                <c:pt idx="185">
                  <c:v>0.58794991479011416</c:v>
                </c:pt>
                <c:pt idx="186">
                  <c:v>0.47500199070221011</c:v>
                </c:pt>
                <c:pt idx="187">
                  <c:v>0.35897349643133791</c:v>
                </c:pt>
                <c:pt idx="188">
                  <c:v>0.24061692128664153</c:v>
                </c:pt>
                <c:pt idx="189">
                  <c:v>0.12069985307509047</c:v>
                </c:pt>
                <c:pt idx="190">
                  <c:v>1.5160398977864812E-15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1.5821293219602064</c:v>
                </c:pt>
                <c:pt idx="211">
                  <c:v>1.5955260754898888</c:v>
                </c:pt>
                <c:pt idx="212">
                  <c:v>1.6000000000000005</c:v>
                </c:pt>
                <c:pt idx="213">
                  <c:v>1.5955260754898888</c:v>
                </c:pt>
                <c:pt idx="214">
                  <c:v>1.5821293219602059</c:v>
                </c:pt>
                <c:pt idx="215">
                  <c:v>1.5598846594909179</c:v>
                </c:pt>
                <c:pt idx="216">
                  <c:v>1.5289164892578253</c:v>
                </c:pt>
                <c:pt idx="217">
                  <c:v>1.4893979978307268</c:v>
                </c:pt>
                <c:pt idx="218">
                  <c:v>1.4415501886438702</c:v>
                </c:pt>
                <c:pt idx="219">
                  <c:v>1.3856406460551014</c:v>
                </c:pt>
                <c:pt idx="220">
                  <c:v>1.321982038905591</c:v>
                </c:pt>
                <c:pt idx="221">
                  <c:v>1.2509303719488474</c:v>
                </c:pt>
                <c:pt idx="222">
                  <c:v>1.1728829949277213</c:v>
                </c:pt>
                <c:pt idx="223">
                  <c:v>1.0882763804334703</c:v>
                </c:pt>
                <c:pt idx="224">
                  <c:v>0.9975836829739736</c:v>
                </c:pt>
                <c:pt idx="225">
                  <c:v>0.9013120929017947</c:v>
                </c:pt>
                <c:pt idx="226">
                  <c:v>0.7999999999999996</c:v>
                </c:pt>
                <c:pt idx="227">
                  <c:v>0.69421398258809341</c:v>
                </c:pt>
                <c:pt idx="228">
                  <c:v>0.58454563898623191</c:v>
                </c:pt>
                <c:pt idx="229">
                  <c:v>0.4716082790574469</c:v>
                </c:pt>
                <c:pt idx="230">
                  <c:v>0.35603349433010334</c:v>
                </c:pt>
                <c:pt idx="231">
                  <c:v>0.23846762588187964</c:v>
                </c:pt>
                <c:pt idx="232">
                  <c:v>0.11956814973827951</c:v>
                </c:pt>
                <c:pt idx="233">
                  <c:v>9.0656648854547962E-16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1.6906872221260651</c:v>
                </c:pt>
                <c:pt idx="256">
                  <c:v>1.6989644059324633</c:v>
                </c:pt>
                <c:pt idx="257">
                  <c:v>1.6989644059324633</c:v>
                </c:pt>
                <c:pt idx="258">
                  <c:v>1.6906872221260654</c:v>
                </c:pt>
                <c:pt idx="259">
                  <c:v>1.6741731801207542</c:v>
                </c:pt>
                <c:pt idx="260">
                  <c:v>1.6495027346691946</c:v>
                </c:pt>
                <c:pt idx="261">
                  <c:v>1.6167960777017618</c:v>
                </c:pt>
                <c:pt idx="262">
                  <c:v>1.5762125527635391</c:v>
                </c:pt>
                <c:pt idx="263">
                  <c:v>1.5279498787085843</c:v>
                </c:pt>
                <c:pt idx="264">
                  <c:v>1.4722431864335463</c:v>
                </c:pt>
                <c:pt idx="265">
                  <c:v>1.4093638733435714</c:v>
                </c:pt>
                <c:pt idx="266">
                  <c:v>1.3396182811314279</c:v>
                </c:pt>
                <c:pt idx="267">
                  <c:v>1.263346203311571</c:v>
                </c:pt>
                <c:pt idx="268">
                  <c:v>1.1809192297802962</c:v>
                </c:pt>
                <c:pt idx="269">
                  <c:v>1.0927389364671174</c:v>
                </c:pt>
                <c:pt idx="270">
                  <c:v>0.99923492889720489</c:v>
                </c:pt>
                <c:pt idx="271">
                  <c:v>0.90086274919644871</c:v>
                </c:pt>
                <c:pt idx="272">
                  <c:v>0.79810165673601452</c:v>
                </c:pt>
                <c:pt idx="273">
                  <c:v>0.69145229322886037</c:v>
                </c:pt>
                <c:pt idx="274">
                  <c:v>0.58143424365363727</c:v>
                </c:pt>
                <c:pt idx="275">
                  <c:v>0.46858350488889883</c:v>
                </c:pt>
                <c:pt idx="276">
                  <c:v>0.35344987439019099</c:v>
                </c:pt>
                <c:pt idx="277">
                  <c:v>0.23659427163211114</c:v>
                </c:pt>
                <c:pt idx="278">
                  <c:v>0.11858600536501343</c:v>
                </c:pt>
                <c:pt idx="279">
                  <c:v>2.0827523733446548E-16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1.7846007504728594</c:v>
                </c:pt>
                <c:pt idx="303">
                  <c:v>1.7961460618294869</c:v>
                </c:pt>
                <c:pt idx="304">
                  <c:v>1.8000000000000007</c:v>
                </c:pt>
                <c:pt idx="305">
                  <c:v>1.7961460618294869</c:v>
                </c:pt>
                <c:pt idx="306">
                  <c:v>1.7846007504728596</c:v>
                </c:pt>
                <c:pt idx="307">
                  <c:v>1.7654135047258155</c:v>
                </c:pt>
                <c:pt idx="308">
                  <c:v>1.7386664873203237</c:v>
                </c:pt>
                <c:pt idx="309">
                  <c:v>1.7044742330911908</c:v>
                </c:pt>
                <c:pt idx="310">
                  <c:v>1.6629831585203168</c:v>
                </c:pt>
                <c:pt idx="311">
                  <c:v>1.6143709347588397</c:v>
                </c:pt>
                <c:pt idx="312">
                  <c:v>1.5588457268119902</c:v>
                </c:pt>
                <c:pt idx="313">
                  <c:v>1.4966453021445825</c:v>
                </c:pt>
                <c:pt idx="314">
                  <c:v>1.428036012524224</c:v>
                </c:pt>
                <c:pt idx="315">
                  <c:v>1.3533116534621599</c:v>
                </c:pt>
                <c:pt idx="316">
                  <c:v>1.2727922061357861</c:v>
                </c:pt>
                <c:pt idx="317">
                  <c:v>1.1868224671801246</c:v>
                </c:pt>
                <c:pt idx="318">
                  <c:v>1.0957705722156981</c:v>
                </c:pt>
                <c:pt idx="319">
                  <c:v>1.0000264194352844</c:v>
                </c:pt>
                <c:pt idx="320">
                  <c:v>0.90000000000000024</c:v>
                </c:pt>
                <c:pt idx="321">
                  <c:v>0.79611964239420263</c:v>
                </c:pt>
                <c:pt idx="322">
                  <c:v>0.68883017825716208</c:v>
                </c:pt>
                <c:pt idx="323">
                  <c:v>0.57859103754569141</c:v>
                </c:pt>
                <c:pt idx="324">
                  <c:v>0.465874281184538</c:v>
                </c:pt>
                <c:pt idx="325">
                  <c:v>0.35116257962903163</c:v>
                </c:pt>
                <c:pt idx="326">
                  <c:v>0.23494714599609293</c:v>
                </c:pt>
                <c:pt idx="327">
                  <c:v>0.11772563261425766</c:v>
                </c:pt>
                <c:pt idx="328">
                  <c:v>2.205267218835517E-16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1.8918949349605665</c:v>
                </c:pt>
                <c:pt idx="354">
                  <c:v>1.8990988674553959</c:v>
                </c:pt>
                <c:pt idx="355">
                  <c:v>1.8990988674553959</c:v>
                </c:pt>
                <c:pt idx="356">
                  <c:v>1.8918949349605663</c:v>
                </c:pt>
                <c:pt idx="357">
                  <c:v>1.8775143969543937</c:v>
                </c:pt>
                <c:pt idx="358">
                  <c:v>1.8560118037432418</c:v>
                </c:pt>
                <c:pt idx="359">
                  <c:v>1.8274687220283568</c:v>
                </c:pt>
                <c:pt idx="360">
                  <c:v>1.7919934254954277</c:v>
                </c:pt>
                <c:pt idx="361">
                  <c:v>1.7497204840954124</c:v>
                </c:pt>
                <c:pt idx="362">
                  <c:v>1.7008102535746183</c:v>
                </c:pt>
                <c:pt idx="363">
                  <c:v>1.6454482671904334</c:v>
                </c:pt>
                <c:pt idx="364">
                  <c:v>1.5838445319201271</c:v>
                </c:pt>
                <c:pt idx="365">
                  <c:v>1.5162327318324549</c:v>
                </c:pt>
                <c:pt idx="366">
                  <c:v>1.4428693416439435</c:v>
                </c:pt>
                <c:pt idx="367">
                  <c:v>1.364032653822439</c:v>
                </c:pt>
                <c:pt idx="368">
                  <c:v>1.2800217229284589</c:v>
                </c:pt>
                <c:pt idx="369">
                  <c:v>1.1911552311988021</c:v>
                </c:pt>
                <c:pt idx="370">
                  <c:v>1.0977702796756763</c:v>
                </c:pt>
                <c:pt idx="371">
                  <c:v>1.0002211094669755</c:v>
                </c:pt>
                <c:pt idx="372">
                  <c:v>0.89887775798841885</c:v>
                </c:pt>
                <c:pt idx="373">
                  <c:v>0.79412465528488763</c:v>
                </c:pt>
                <c:pt idx="374">
                  <c:v>0.68635916575558931</c:v>
                </c:pt>
                <c:pt idx="375">
                  <c:v>0.57599008081478142</c:v>
                </c:pt>
                <c:pt idx="376">
                  <c:v>0.46343606820591571</c:v>
                </c:pt>
                <c:pt idx="377">
                  <c:v>0.34912408385148219</c:v>
                </c:pt>
                <c:pt idx="378">
                  <c:v>0.23348775226295565</c:v>
                </c:pt>
                <c:pt idx="379">
                  <c:v>0.11696572165448965</c:v>
                </c:pt>
                <c:pt idx="380">
                  <c:v>-1.4547607909976008E-15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1.9920996852304347</c:v>
                </c:pt>
                <c:pt idx="407">
                  <c:v>1.9991216730175896</c:v>
                </c:pt>
                <c:pt idx="408">
                  <c:v>1.9991216730175896</c:v>
                </c:pt>
                <c:pt idx="409">
                  <c:v>1.9920996852304349</c:v>
                </c:pt>
                <c:pt idx="410">
                  <c:v>1.9780803746443292</c:v>
                </c:pt>
                <c:pt idx="411">
                  <c:v>1.9571129845990094</c:v>
                </c:pt>
                <c:pt idx="412">
                  <c:v>1.929271163816719</c:v>
                </c:pt>
                <c:pt idx="413">
                  <c:v>1.8946527077083846</c:v>
                </c:pt>
                <c:pt idx="414">
                  <c:v>1.853379214863669</c:v>
                </c:pt>
                <c:pt idx="415">
                  <c:v>1.8055956599314893</c:v>
                </c:pt>
                <c:pt idx="416">
                  <c:v>1.7514698843912764</c:v>
                </c:pt>
                <c:pt idx="417">
                  <c:v>1.6911920070036546</c:v>
                </c:pt>
                <c:pt idx="418">
                  <c:v>1.6249737560113655</c:v>
                </c:pt>
                <c:pt idx="419">
                  <c:v>1.5530477254360884</c:v>
                </c:pt>
                <c:pt idx="420">
                  <c:v>1.4756665580834587</c:v>
                </c:pt>
                <c:pt idx="421">
                  <c:v>1.3931020581259981</c:v>
                </c:pt>
                <c:pt idx="422">
                  <c:v>1.3056442363810479</c:v>
                </c:pt>
                <c:pt idx="423">
                  <c:v>1.2136002916371917</c:v>
                </c:pt>
                <c:pt idx="424">
                  <c:v>1.1172935316073098</c:v>
                </c:pt>
                <c:pt idx="425">
                  <c:v>1.0170622372984466</c:v>
                </c:pt>
                <c:pt idx="426">
                  <c:v>0.91325847478743238</c:v>
                </c:pt>
                <c:pt idx="427">
                  <c:v>0.80624685857595046</c:v>
                </c:pt>
                <c:pt idx="428">
                  <c:v>0.69640327086880427</c:v>
                </c:pt>
                <c:pt idx="429">
                  <c:v>0.58411354127395887</c:v>
                </c:pt>
                <c:pt idx="430">
                  <c:v>0.46977209156197436</c:v>
                </c:pt>
                <c:pt idx="431">
                  <c:v>0.35378055024515348</c:v>
                </c:pt>
                <c:pt idx="432">
                  <c:v>0.2365463418427397</c:v>
                </c:pt>
                <c:pt idx="433">
                  <c:v>0.11848125578743632</c:v>
                </c:pt>
                <c:pt idx="434">
                  <c:v>8.2386354682828542E-15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56-A644-BA1A-613535A626F9}"/>
            </c:ext>
          </c:extLst>
        </c:ser>
        <c:ser>
          <c:idx val="1"/>
          <c:order val="1"/>
          <c:tx>
            <c:strRef>
              <c:f>'Arc-Dot'!$M$2</c:f>
              <c:strCache>
                <c:ptCount val="1"/>
                <c:pt idx="0">
                  <c:v>xREP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E3192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'Arc-Dot'!$M$3:$M$437</c:f>
              <c:numCache>
                <c:formatCode>0.0</c:formatCode>
                <c:ptCount val="435"/>
                <c:pt idx="0">
                  <c:v>1</c:v>
                </c:pt>
                <c:pt idx="1">
                  <c:v>0.99144486137381038</c:v>
                </c:pt>
                <c:pt idx="2">
                  <c:v>0.96592582628906831</c:v>
                </c:pt>
                <c:pt idx="3">
                  <c:v>0.92387953251128674</c:v>
                </c:pt>
                <c:pt idx="4">
                  <c:v>0.86602540378443871</c:v>
                </c:pt>
                <c:pt idx="5">
                  <c:v>0.79335334029123517</c:v>
                </c:pt>
                <c:pt idx="6">
                  <c:v>0.70710678118654757</c:v>
                </c:pt>
                <c:pt idx="7">
                  <c:v>0.60876142900872066</c:v>
                </c:pt>
                <c:pt idx="8">
                  <c:v>0.50000000000000011</c:v>
                </c:pt>
                <c:pt idx="9">
                  <c:v>0.38268343236508984</c:v>
                </c:pt>
                <c:pt idx="10">
                  <c:v>0.25881904510252074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1.1000000000000001</c:v>
                </c:pt>
                <c:pt idx="26">
                  <c:v>1.0919797615078595</c:v>
                </c:pt>
                <c:pt idx="27">
                  <c:v>1.0680359991686572</c:v>
                </c:pt>
                <c:pt idx="28">
                  <c:v>1.0285178669539563</c:v>
                </c:pt>
                <c:pt idx="29">
                  <c:v>0.97400162821853098</c:v>
                </c:pt>
                <c:pt idx="30">
                  <c:v>0.90528225248302219</c:v>
                </c:pt>
                <c:pt idx="31">
                  <c:v>0.82336182298821137</c:v>
                </c:pt>
                <c:pt idx="32">
                  <c:v>0.72943492406487487</c:v>
                </c:pt>
                <c:pt idx="33">
                  <c:v>0.62487122140427165</c:v>
                </c:pt>
                <c:pt idx="34">
                  <c:v>0.51119548924814573</c:v>
                </c:pt>
                <c:pt idx="35">
                  <c:v>0.39006537574678962</c:v>
                </c:pt>
                <c:pt idx="36">
                  <c:v>0.26324723071631412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1.2000000000000002</c:v>
                </c:pt>
                <c:pt idx="53">
                  <c:v>1.1929655485852317</c:v>
                </c:pt>
                <c:pt idx="54">
                  <c:v>1.1719446668521041</c:v>
                </c:pt>
                <c:pt idx="55">
                  <c:v>1.137183805419363</c:v>
                </c:pt>
                <c:pt idx="56">
                  <c:v>1.0890905036051486</c:v>
                </c:pt>
                <c:pt idx="57">
                  <c:v>1.0282286114011072</c:v>
                </c:pt>
                <c:pt idx="58">
                  <c:v>0.95531167884677259</c:v>
                </c:pt>
                <c:pt idx="59">
                  <c:v>0.87119459030775714</c:v>
                </c:pt>
                <c:pt idx="60">
                  <c:v>0.7768635417381935</c:v>
                </c:pt>
                <c:pt idx="61">
                  <c:v>0.67342447843485909</c:v>
                </c:pt>
                <c:pt idx="62">
                  <c:v>0.56209012883974852</c:v>
                </c:pt>
                <c:pt idx="63">
                  <c:v>0.44416578640789756</c:v>
                </c:pt>
                <c:pt idx="64">
                  <c:v>0.32103400623506523</c:v>
                </c:pt>
                <c:pt idx="65">
                  <c:v>0.19413839586331785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1.3000000000000003</c:v>
                </c:pt>
                <c:pt idx="83">
                  <c:v>1.2937401446738563</c:v>
                </c:pt>
                <c:pt idx="84">
                  <c:v>1.2750208645241998</c:v>
                </c:pt>
                <c:pt idx="85">
                  <c:v>1.2440224364518717</c:v>
                </c:pt>
                <c:pt idx="86">
                  <c:v>1.201043392264673</c:v>
                </c:pt>
                <c:pt idx="87">
                  <c:v>1.1464976436528618</c:v>
                </c:pt>
                <c:pt idx="88">
                  <c:v>1.0809104959933091</c:v>
                </c:pt>
                <c:pt idx="89">
                  <c:v>1.0049135893715584</c:v>
                </c:pt>
                <c:pt idx="90">
                  <c:v>0.91923881554251208</c:v>
                </c:pt>
                <c:pt idx="91">
                  <c:v>0.82471126941273931</c:v>
                </c:pt>
                <c:pt idx="92">
                  <c:v>0.72224130292548316</c:v>
                </c:pt>
                <c:pt idx="93">
                  <c:v>0.61281575787379727</c:v>
                </c:pt>
                <c:pt idx="94">
                  <c:v>0.49748846207461689</c:v>
                </c:pt>
                <c:pt idx="95">
                  <c:v>0.37737008043080111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1.4000000000000004</c:v>
                </c:pt>
                <c:pt idx="116">
                  <c:v>1.3943640115933351</c:v>
                </c:pt>
                <c:pt idx="117">
                  <c:v>1.3775014240380818</c:v>
                </c:pt>
                <c:pt idx="118">
                  <c:v>1.3495480049741948</c:v>
                </c:pt>
                <c:pt idx="119">
                  <c:v>1.3107288188956323</c:v>
                </c:pt>
                <c:pt idx="120">
                  <c:v>1.2613564150633871</c:v>
                </c:pt>
                <c:pt idx="121">
                  <c:v>1.2018283110426129</c:v>
                </c:pt>
                <c:pt idx="122">
                  <c:v>1.1326237921249267</c:v>
                </c:pt>
                <c:pt idx="123">
                  <c:v>1.0543000524050554</c:v>
                </c:pt>
                <c:pt idx="124">
                  <c:v>0.96748770858161071</c:v>
                </c:pt>
                <c:pt idx="125">
                  <c:v>0.87288572260222708</c:v>
                </c:pt>
                <c:pt idx="126">
                  <c:v>0.77125577403294354</c:v>
                </c:pt>
                <c:pt idx="127">
                  <c:v>0.66341612746219814</c:v>
                </c:pt>
                <c:pt idx="128">
                  <c:v>0.55023504431549275</c:v>
                </c:pt>
                <c:pt idx="129">
                  <c:v>0.4326237921249263</c:v>
                </c:pt>
                <c:pt idx="130">
                  <c:v>0.31152930753884028</c:v>
                </c:pt>
                <c:pt idx="131">
                  <c:v>0.1879265721447175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1.5000000000000004</c:v>
                </c:pt>
                <c:pt idx="152">
                  <c:v>1.4951359622013154</c:v>
                </c:pt>
                <c:pt idx="153">
                  <c:v>1.4805753939568698</c:v>
                </c:pt>
                <c:pt idx="154">
                  <c:v>1.4564127261390785</c:v>
                </c:pt>
                <c:pt idx="155">
                  <c:v>1.4228046629207187</c:v>
                </c:pt>
                <c:pt idx="156">
                  <c:v>1.3799691654882367</c:v>
                </c:pt>
                <c:pt idx="157">
                  <c:v>1.3281840384798154</c:v>
                </c:pt>
                <c:pt idx="158">
                  <c:v>1.2677851283156927</c:v>
                </c:pt>
                <c:pt idx="159">
                  <c:v>1.1991641451052524</c:v>
                </c:pt>
                <c:pt idx="160">
                  <c:v>1.1227661222566521</c:v>
                </c:pt>
                <c:pt idx="161">
                  <c:v>1.0390865302643997</c:v>
                </c:pt>
                <c:pt idx="162">
                  <c:v>0.94866806339306653</c:v>
                </c:pt>
                <c:pt idx="163">
                  <c:v>0.85209712009673433</c:v>
                </c:pt>
                <c:pt idx="164">
                  <c:v>0.75000000000000078</c:v>
                </c:pt>
                <c:pt idx="165">
                  <c:v>0.64303884210458206</c:v>
                </c:pt>
                <c:pt idx="166">
                  <c:v>0.53190733056380413</c:v>
                </c:pt>
                <c:pt idx="167">
                  <c:v>0.41732619587467989</c:v>
                </c:pt>
                <c:pt idx="168">
                  <c:v>0.30003854066406743</c:v>
                </c:pt>
                <c:pt idx="169">
                  <c:v>0.18080502038298524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1.6000000000000005</c:v>
                </c:pt>
                <c:pt idx="192">
                  <c:v>1.5955260754898888</c:v>
                </c:pt>
                <c:pt idx="193">
                  <c:v>1.5821293219602062</c:v>
                </c:pt>
                <c:pt idx="194">
                  <c:v>1.5598846594909184</c:v>
                </c:pt>
                <c:pt idx="195">
                  <c:v>1.5289164892578258</c:v>
                </c:pt>
                <c:pt idx="196">
                  <c:v>1.4893979978307272</c:v>
                </c:pt>
                <c:pt idx="197">
                  <c:v>1.4415501886438711</c:v>
                </c:pt>
                <c:pt idx="198">
                  <c:v>1.3856406460551023</c:v>
                </c:pt>
                <c:pt idx="199">
                  <c:v>1.3219820389055923</c:v>
                </c:pt>
                <c:pt idx="200">
                  <c:v>1.250930371948848</c:v>
                </c:pt>
                <c:pt idx="201">
                  <c:v>1.1728829949277226</c:v>
                </c:pt>
                <c:pt idx="202">
                  <c:v>1.0882763804334716</c:v>
                </c:pt>
                <c:pt idx="203">
                  <c:v>0.99758368297397404</c:v>
                </c:pt>
                <c:pt idx="204">
                  <c:v>0.90131209290179581</c:v>
                </c:pt>
                <c:pt idx="205">
                  <c:v>0.80000000000000049</c:v>
                </c:pt>
                <c:pt idx="206">
                  <c:v>0.69421398258809353</c:v>
                </c:pt>
                <c:pt idx="207">
                  <c:v>0.58454563898623257</c:v>
                </c:pt>
                <c:pt idx="208">
                  <c:v>0.47160827905744707</c:v>
                </c:pt>
                <c:pt idx="209">
                  <c:v>0.35603349433010323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1.7000000000000006</c:v>
                </c:pt>
                <c:pt idx="235">
                  <c:v>1.6958588854417018</c:v>
                </c:pt>
                <c:pt idx="236">
                  <c:v>1.6834557168606703</c:v>
                </c:pt>
                <c:pt idx="237">
                  <c:v>1.6628509212474702</c:v>
                </c:pt>
                <c:pt idx="238">
                  <c:v>1.6341448830951426</c:v>
                </c:pt>
                <c:pt idx="239">
                  <c:v>1.5974774553360449</c:v>
                </c:pt>
                <c:pt idx="240">
                  <c:v>1.5530272779924221</c:v>
                </c:pt>
                <c:pt idx="241">
                  <c:v>1.5010109078601763</c:v>
                </c:pt>
                <c:pt idx="242">
                  <c:v>1.4416817634659247</c:v>
                </c:pt>
                <c:pt idx="243">
                  <c:v>1.3753288904374112</c:v>
                </c:pt>
                <c:pt idx="244">
                  <c:v>1.3022755533022632</c:v>
                </c:pt>
                <c:pt idx="245">
                  <c:v>1.2228776605757075</c:v>
                </c:pt>
                <c:pt idx="246">
                  <c:v>1.1375220308100593</c:v>
                </c:pt>
                <c:pt idx="247">
                  <c:v>1.0466245080536194</c:v>
                </c:pt>
                <c:pt idx="248">
                  <c:v>0.95062793590026995</c:v>
                </c:pt>
                <c:pt idx="249">
                  <c:v>0.85000000000000053</c:v>
                </c:pt>
                <c:pt idx="250">
                  <c:v>0.74523094954143199</c:v>
                </c:pt>
                <c:pt idx="251">
                  <c:v>0.63683120880705091</c:v>
                </c:pt>
                <c:pt idx="252">
                  <c:v>0.52532889043741082</c:v>
                </c:pt>
                <c:pt idx="253">
                  <c:v>0.4112672225194352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1.8000000000000007</c:v>
                </c:pt>
                <c:pt idx="281">
                  <c:v>1.7961460618294869</c:v>
                </c:pt>
                <c:pt idx="282">
                  <c:v>1.7846007504728594</c:v>
                </c:pt>
                <c:pt idx="283">
                  <c:v>1.7654135047258155</c:v>
                </c:pt>
                <c:pt idx="284">
                  <c:v>1.7386664873203237</c:v>
                </c:pt>
                <c:pt idx="285">
                  <c:v>1.7044742330911908</c:v>
                </c:pt>
                <c:pt idx="286">
                  <c:v>1.6629831585203168</c:v>
                </c:pt>
                <c:pt idx="287">
                  <c:v>1.6143709347588395</c:v>
                </c:pt>
                <c:pt idx="288">
                  <c:v>1.5588457268119902</c:v>
                </c:pt>
                <c:pt idx="289">
                  <c:v>1.496645302144582</c:v>
                </c:pt>
                <c:pt idx="290">
                  <c:v>1.428036012524224</c:v>
                </c:pt>
                <c:pt idx="291">
                  <c:v>1.3533116534621599</c:v>
                </c:pt>
                <c:pt idx="292">
                  <c:v>1.2727922061357861</c:v>
                </c:pt>
                <c:pt idx="293">
                  <c:v>1.1868224671801246</c:v>
                </c:pt>
                <c:pt idx="294">
                  <c:v>1.0957705722156976</c:v>
                </c:pt>
                <c:pt idx="295">
                  <c:v>1.0000264194352846</c:v>
                </c:pt>
                <c:pt idx="296">
                  <c:v>0.90000000000000058</c:v>
                </c:pt>
                <c:pt idx="297">
                  <c:v>0.79611964239420252</c:v>
                </c:pt>
                <c:pt idx="298">
                  <c:v>0.68883017825716197</c:v>
                </c:pt>
                <c:pt idx="299">
                  <c:v>0.5785910375456913</c:v>
                </c:pt>
                <c:pt idx="300">
                  <c:v>0.4658742811845375</c:v>
                </c:pt>
                <c:pt idx="301">
                  <c:v>0.35116257962903114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1.9000000000000008</c:v>
                </c:pt>
                <c:pt idx="330">
                  <c:v>1.8963963246003845</c:v>
                </c:pt>
                <c:pt idx="331">
                  <c:v>1.8855989683766787</c:v>
                </c:pt>
                <c:pt idx="332">
                  <c:v>1.8676488893994141</c:v>
                </c:pt>
                <c:pt idx="333">
                  <c:v>1.8426141784665189</c:v>
                </c:pt>
                <c:pt idx="334">
                  <c:v>1.8105898008115984</c:v>
                </c:pt>
                <c:pt idx="335">
                  <c:v>1.7716972358682768</c:v>
                </c:pt>
                <c:pt idx="336">
                  <c:v>1.7260840164570956</c:v>
                </c:pt>
                <c:pt idx="337">
                  <c:v>1.6739231691429912</c:v>
                </c:pt>
                <c:pt idx="338">
                  <c:v>1.6154125578862675</c:v>
                </c:pt>
                <c:pt idx="339">
                  <c:v>1.5507741334768217</c:v>
                </c:pt>
                <c:pt idx="340">
                  <c:v>1.4802530915987744</c:v>
                </c:pt>
                <c:pt idx="341">
                  <c:v>1.4041169427192526</c:v>
                </c:pt>
                <c:pt idx="342">
                  <c:v>1.3226544973295609</c:v>
                </c:pt>
                <c:pt idx="343">
                  <c:v>1.2361747703880601</c:v>
                </c:pt>
                <c:pt idx="344">
                  <c:v>1.145005809120587</c:v>
                </c:pt>
                <c:pt idx="345">
                  <c:v>1.049493448624961</c:v>
                </c:pt>
                <c:pt idx="346">
                  <c:v>0.94999999999999984</c:v>
                </c:pt>
                <c:pt idx="347">
                  <c:v>0.84690287597542235</c:v>
                </c:pt>
                <c:pt idx="348">
                  <c:v>0.74059315925609037</c:v>
                </c:pt>
                <c:pt idx="349">
                  <c:v>0.6314741190113532</c:v>
                </c:pt>
                <c:pt idx="350">
                  <c:v>0.51995968113695723</c:v>
                </c:pt>
                <c:pt idx="351">
                  <c:v>0.40647285809234468</c:v>
                </c:pt>
                <c:pt idx="352">
                  <c:v>0.2914441442695016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2.0000000000000009</c:v>
                </c:pt>
                <c:pt idx="382">
                  <c:v>1.9964874635286438</c:v>
                </c:pt>
                <c:pt idx="383">
                  <c:v>1.9859621920270347</c:v>
                </c:pt>
                <c:pt idx="384">
                  <c:v>1.9684611558951945</c:v>
                </c:pt>
                <c:pt idx="385">
                  <c:v>1.9440458281608224</c:v>
                </c:pt>
                <c:pt idx="386">
                  <c:v>1.9128019685530457</c:v>
                </c:pt>
                <c:pt idx="387">
                  <c:v>1.8748393222682427</c:v>
                </c:pt>
                <c:pt idx="388">
                  <c:v>1.8302912344860378</c:v>
                </c:pt>
                <c:pt idx="389">
                  <c:v>1.7793141819894955</c:v>
                </c:pt>
                <c:pt idx="390">
                  <c:v>1.7220872235347118</c:v>
                </c:pt>
                <c:pt idx="391">
                  <c:v>1.6588113709004042</c:v>
                </c:pt>
                <c:pt idx="392">
                  <c:v>1.5897088828267072</c:v>
                </c:pt>
                <c:pt idx="393">
                  <c:v>1.5150224843232409</c:v>
                </c:pt>
                <c:pt idx="394">
                  <c:v>1.435014514088663</c:v>
                </c:pt>
                <c:pt idx="395">
                  <c:v>1.3499660030364218</c:v>
                </c:pt>
                <c:pt idx="396">
                  <c:v>1.2601756871634229</c:v>
                </c:pt>
                <c:pt idx="397">
                  <c:v>1.1659589582289447</c:v>
                </c:pt>
                <c:pt idx="398">
                  <c:v>1.0676467559295817</c:v>
                </c:pt>
                <c:pt idx="399">
                  <c:v>0.96558440546149016</c:v>
                </c:pt>
                <c:pt idx="400">
                  <c:v>0.86013040455304135</c:v>
                </c:pt>
                <c:pt idx="401">
                  <c:v>0.75165516422847645</c:v>
                </c:pt>
                <c:pt idx="402">
                  <c:v>0.64053970772567581</c:v>
                </c:pt>
                <c:pt idx="403">
                  <c:v>0.5271743321381358</c:v>
                </c:pt>
                <c:pt idx="404">
                  <c:v>0.41195723748219781</c:v>
                </c:pt>
                <c:pt idx="405">
                  <c:v>0.29529312800496355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</c:numCache>
            </c:numRef>
          </c:xVal>
          <c:yVal>
            <c:numRef>
              <c:f>'Arc-Dot'!$N$3:$N$437</c:f>
              <c:numCache>
                <c:formatCode>0.0</c:formatCode>
                <c:ptCount val="435"/>
                <c:pt idx="0">
                  <c:v>0</c:v>
                </c:pt>
                <c:pt idx="1">
                  <c:v>0.13052619222005157</c:v>
                </c:pt>
                <c:pt idx="2">
                  <c:v>0.25881904510252074</c:v>
                </c:pt>
                <c:pt idx="3">
                  <c:v>0.38268343236508978</c:v>
                </c:pt>
                <c:pt idx="4">
                  <c:v>0.49999999999999994</c:v>
                </c:pt>
                <c:pt idx="5">
                  <c:v>0.60876142900872066</c:v>
                </c:pt>
                <c:pt idx="6">
                  <c:v>0.70710678118654746</c:v>
                </c:pt>
                <c:pt idx="7">
                  <c:v>0.79335334029123517</c:v>
                </c:pt>
                <c:pt idx="8">
                  <c:v>0.8660254037844386</c:v>
                </c:pt>
                <c:pt idx="9">
                  <c:v>0.92387953251128674</c:v>
                </c:pt>
                <c:pt idx="10">
                  <c:v>0.96592582628906831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0</c:v>
                </c:pt>
                <c:pt idx="26">
                  <c:v>0.13259034828085539</c:v>
                </c:pt>
                <c:pt idx="27">
                  <c:v>0.26324723071631356</c:v>
                </c:pt>
                <c:pt idx="28">
                  <c:v>0.39006537574678923</c:v>
                </c:pt>
                <c:pt idx="29">
                  <c:v>0.51119548924814551</c:v>
                </c:pt>
                <c:pt idx="30">
                  <c:v>0.62487122140427132</c:v>
                </c:pt>
                <c:pt idx="31">
                  <c:v>0.72943492406487465</c:v>
                </c:pt>
                <c:pt idx="32">
                  <c:v>0.82336182298821115</c:v>
                </c:pt>
                <c:pt idx="33">
                  <c:v>0.90528225248302197</c:v>
                </c:pt>
                <c:pt idx="34">
                  <c:v>0.97400162821853087</c:v>
                </c:pt>
                <c:pt idx="35">
                  <c:v>1.0285178669539563</c:v>
                </c:pt>
                <c:pt idx="36">
                  <c:v>1.0680359991686572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0</c:v>
                </c:pt>
                <c:pt idx="53">
                  <c:v>0.12974282210873014</c:v>
                </c:pt>
                <c:pt idx="54">
                  <c:v>0.25796452825322891</c:v>
                </c:pt>
                <c:pt idx="55">
                  <c:v>0.38316183616317601</c:v>
                </c:pt>
                <c:pt idx="56">
                  <c:v>0.50386692187231763</c:v>
                </c:pt>
                <c:pt idx="57">
                  <c:v>0.61866462861242622</c:v>
                </c:pt>
                <c:pt idx="58">
                  <c:v>0.72620905823251825</c:v>
                </c:pt>
                <c:pt idx="59">
                  <c:v>0.82523935062410814</c:v>
                </c:pt>
                <c:pt idx="60">
                  <c:v>0.91459446615316375</c:v>
                </c:pt>
                <c:pt idx="61">
                  <c:v>0.99322679778826872</c:v>
                </c:pt>
                <c:pt idx="62">
                  <c:v>1.0602144533352276</c:v>
                </c:pt>
                <c:pt idx="63">
                  <c:v>1.1147720637801499</c:v>
                </c:pt>
                <c:pt idx="64">
                  <c:v>1.1562599910230678</c:v>
                </c:pt>
                <c:pt idx="65">
                  <c:v>1.1841918270498315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0</c:v>
                </c:pt>
                <c:pt idx="83">
                  <c:v>0.12742228242842882</c:v>
                </c:pt>
                <c:pt idx="84">
                  <c:v>0.25361741862096676</c:v>
                </c:pt>
                <c:pt idx="85">
                  <c:v>0.37737008043080111</c:v>
                </c:pt>
                <c:pt idx="86">
                  <c:v>0.49748846207461683</c:v>
                </c:pt>
                <c:pt idx="87">
                  <c:v>0.61281575787379705</c:v>
                </c:pt>
                <c:pt idx="88">
                  <c:v>0.72224130292548294</c:v>
                </c:pt>
                <c:pt idx="89">
                  <c:v>0.82471126941273931</c:v>
                </c:pt>
                <c:pt idx="90">
                  <c:v>0.91923881554251186</c:v>
                </c:pt>
                <c:pt idx="91">
                  <c:v>1.0049135893715584</c:v>
                </c:pt>
                <c:pt idx="92">
                  <c:v>1.0809104959933091</c:v>
                </c:pt>
                <c:pt idx="93">
                  <c:v>1.1464976436528616</c:v>
                </c:pt>
                <c:pt idx="94">
                  <c:v>1.201043392264673</c:v>
                </c:pt>
                <c:pt idx="95">
                  <c:v>1.2440224364518719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0.12549503246480695</c:v>
                </c:pt>
                <c:pt idx="117">
                  <c:v>0.24997965271809142</c:v>
                </c:pt>
                <c:pt idx="118">
                  <c:v>0.37245158379334536</c:v>
                </c:pt>
                <c:pt idx="119">
                  <c:v>0.49192475371387995</c:v>
                </c:pt>
                <c:pt idx="120">
                  <c:v>0.60743723476458156</c:v>
                </c:pt>
                <c:pt idx="121">
                  <c:v>0.71805898836826876</c:v>
                </c:pt>
                <c:pt idx="122">
                  <c:v>0.82289935320946261</c:v>
                </c:pt>
                <c:pt idx="123">
                  <c:v>0.92111421631559798</c:v>
                </c:pt>
                <c:pt idx="124">
                  <c:v>1.0119128093583485</c:v>
                </c:pt>
                <c:pt idx="125">
                  <c:v>1.0945640754552419</c:v>
                </c:pt>
                <c:pt idx="126">
                  <c:v>1.1684025552098241</c:v>
                </c:pt>
                <c:pt idx="127">
                  <c:v>1.2328337445994337</c:v>
                </c:pt>
                <c:pt idx="128">
                  <c:v>1.2873388815720315</c:v>
                </c:pt>
                <c:pt idx="129">
                  <c:v>1.3314791228132155</c:v>
                </c:pt>
                <c:pt idx="130">
                  <c:v>1.3648990770545535</c:v>
                </c:pt>
                <c:pt idx="131">
                  <c:v>1.3873296664751091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0</c:v>
                </c:pt>
                <c:pt idx="152">
                  <c:v>0.12069985307508885</c:v>
                </c:pt>
                <c:pt idx="153">
                  <c:v>0.24061692128664039</c:v>
                </c:pt>
                <c:pt idx="154">
                  <c:v>0.35897349643133669</c:v>
                </c:pt>
                <c:pt idx="155">
                  <c:v>0.47500199070220889</c:v>
                </c:pt>
                <c:pt idx="156">
                  <c:v>0.58794991479011272</c:v>
                </c:pt>
                <c:pt idx="157">
                  <c:v>0.69708475806565284</c:v>
                </c:pt>
                <c:pt idx="158">
                  <c:v>0.80169873919170165</c:v>
                </c:pt>
                <c:pt idx="159">
                  <c:v>0.9011133963569683</c:v>
                </c:pt>
                <c:pt idx="160">
                  <c:v>0.9946839873611929</c:v>
                </c:pt>
                <c:pt idx="161">
                  <c:v>1.0818036710157217</c:v>
                </c:pt>
                <c:pt idx="162">
                  <c:v>1.1619074427414819</c:v>
                </c:pt>
                <c:pt idx="163">
                  <c:v>1.2344757988404846</c:v>
                </c:pt>
                <c:pt idx="164">
                  <c:v>1.299038105676658</c:v>
                </c:pt>
                <c:pt idx="165">
                  <c:v>1.3551756519155735</c:v>
                </c:pt>
                <c:pt idx="166">
                  <c:v>1.4025243640281224</c:v>
                </c:pt>
                <c:pt idx="167">
                  <c:v>1.4407771674470586</c:v>
                </c:pt>
                <c:pt idx="168">
                  <c:v>1.4696859780634017</c:v>
                </c:pt>
                <c:pt idx="169">
                  <c:v>1.4890633111470815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0</c:v>
                </c:pt>
                <c:pt idx="192">
                  <c:v>0.11956814973827883</c:v>
                </c:pt>
                <c:pt idx="193">
                  <c:v>0.23846762588187914</c:v>
                </c:pt>
                <c:pt idx="194">
                  <c:v>0.35603349433010317</c:v>
                </c:pt>
                <c:pt idx="195">
                  <c:v>0.47160827905744679</c:v>
                </c:pt>
                <c:pt idx="196">
                  <c:v>0.58454563898623213</c:v>
                </c:pt>
                <c:pt idx="197">
                  <c:v>0.69421398258809319</c:v>
                </c:pt>
                <c:pt idx="198">
                  <c:v>0.80000000000000016</c:v>
                </c:pt>
                <c:pt idx="199">
                  <c:v>0.90131209290179548</c:v>
                </c:pt>
                <c:pt idx="200">
                  <c:v>0.99758368297397393</c:v>
                </c:pt>
                <c:pt idx="201">
                  <c:v>1.0882763804334714</c:v>
                </c:pt>
                <c:pt idx="202">
                  <c:v>1.1728829949277224</c:v>
                </c:pt>
                <c:pt idx="203">
                  <c:v>1.250930371948848</c:v>
                </c:pt>
                <c:pt idx="204">
                  <c:v>1.3219820389055921</c:v>
                </c:pt>
                <c:pt idx="205">
                  <c:v>1.3856406460551023</c:v>
                </c:pt>
                <c:pt idx="206">
                  <c:v>1.4415501886438709</c:v>
                </c:pt>
                <c:pt idx="207">
                  <c:v>1.489397997830727</c:v>
                </c:pt>
                <c:pt idx="208">
                  <c:v>1.5289164892578255</c:v>
                </c:pt>
                <c:pt idx="209">
                  <c:v>1.5598846594909184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0</c:v>
                </c:pt>
                <c:pt idx="235">
                  <c:v>0.11858600536501306</c:v>
                </c:pt>
                <c:pt idx="236">
                  <c:v>0.23659427163211133</c:v>
                </c:pt>
                <c:pt idx="237">
                  <c:v>0.35344987439019099</c:v>
                </c:pt>
                <c:pt idx="238">
                  <c:v>0.46858350488889877</c:v>
                </c:pt>
                <c:pt idx="239">
                  <c:v>0.58143424365363705</c:v>
                </c:pt>
                <c:pt idx="240">
                  <c:v>0.69145229322886048</c:v>
                </c:pt>
                <c:pt idx="241">
                  <c:v>0.79810165673601463</c:v>
                </c:pt>
                <c:pt idx="242">
                  <c:v>0.90086274919644871</c:v>
                </c:pt>
                <c:pt idx="243">
                  <c:v>0.99923492889720467</c:v>
                </c:pt>
                <c:pt idx="244">
                  <c:v>1.0927389364671172</c:v>
                </c:pt>
                <c:pt idx="245">
                  <c:v>1.1809192297802957</c:v>
                </c:pt>
                <c:pt idx="246">
                  <c:v>1.2633462033115705</c:v>
                </c:pt>
                <c:pt idx="247">
                  <c:v>1.3396182811314277</c:v>
                </c:pt>
                <c:pt idx="248">
                  <c:v>1.4093638733435714</c:v>
                </c:pt>
                <c:pt idx="249">
                  <c:v>1.4722431864335461</c:v>
                </c:pt>
                <c:pt idx="250">
                  <c:v>1.5279498787085846</c:v>
                </c:pt>
                <c:pt idx="251">
                  <c:v>1.5762125527635391</c:v>
                </c:pt>
                <c:pt idx="252">
                  <c:v>1.6167960777017616</c:v>
                </c:pt>
                <c:pt idx="253">
                  <c:v>1.6495027346691946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0</c:v>
                </c:pt>
                <c:pt idx="281">
                  <c:v>0.11772563261425756</c:v>
                </c:pt>
                <c:pt idx="282">
                  <c:v>0.23494714599609293</c:v>
                </c:pt>
                <c:pt idx="283">
                  <c:v>0.35116257962903097</c:v>
                </c:pt>
                <c:pt idx="284">
                  <c:v>0.4658742811845375</c:v>
                </c:pt>
                <c:pt idx="285">
                  <c:v>0.57859103754569108</c:v>
                </c:pt>
                <c:pt idx="286">
                  <c:v>0.68883017825716186</c:v>
                </c:pt>
                <c:pt idx="287">
                  <c:v>0.79611964239420263</c:v>
                </c:pt>
                <c:pt idx="288">
                  <c:v>0.90000000000000024</c:v>
                </c:pt>
                <c:pt idx="289">
                  <c:v>1.0000264194352844</c:v>
                </c:pt>
                <c:pt idx="290">
                  <c:v>1.0957705722156976</c:v>
                </c:pt>
                <c:pt idx="291">
                  <c:v>1.1868224671801244</c:v>
                </c:pt>
                <c:pt idx="292">
                  <c:v>1.2727922061357859</c:v>
                </c:pt>
                <c:pt idx="293">
                  <c:v>1.3533116534621596</c:v>
                </c:pt>
                <c:pt idx="294">
                  <c:v>1.428036012524224</c:v>
                </c:pt>
                <c:pt idx="295">
                  <c:v>1.496645302144582</c:v>
                </c:pt>
                <c:pt idx="296">
                  <c:v>1.5588457268119902</c:v>
                </c:pt>
                <c:pt idx="297">
                  <c:v>1.6143709347588397</c:v>
                </c:pt>
                <c:pt idx="298">
                  <c:v>1.6629831585203168</c:v>
                </c:pt>
                <c:pt idx="299">
                  <c:v>1.7044742330911906</c:v>
                </c:pt>
                <c:pt idx="300">
                  <c:v>1.7386664873203237</c:v>
                </c:pt>
                <c:pt idx="301">
                  <c:v>1.7654135047258155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0</c:v>
                </c:pt>
                <c:pt idx="330">
                  <c:v>0.11696572165449143</c:v>
                </c:pt>
                <c:pt idx="331">
                  <c:v>0.23348775226295693</c:v>
                </c:pt>
                <c:pt idx="332">
                  <c:v>0.3491240838514838</c:v>
                </c:pt>
                <c:pt idx="333">
                  <c:v>0.46343606820591676</c:v>
                </c:pt>
                <c:pt idx="334">
                  <c:v>0.57599008081478298</c:v>
                </c:pt>
                <c:pt idx="335">
                  <c:v>0.68635916575559097</c:v>
                </c:pt>
                <c:pt idx="336">
                  <c:v>0.79412465528488896</c:v>
                </c:pt>
                <c:pt idx="337">
                  <c:v>0.89887775798841973</c:v>
                </c:pt>
                <c:pt idx="338">
                  <c:v>1.0002211094669764</c:v>
                </c:pt>
                <c:pt idx="339">
                  <c:v>1.0977702796756779</c:v>
                </c:pt>
                <c:pt idx="340">
                  <c:v>1.191155231198803</c:v>
                </c:pt>
                <c:pt idx="341">
                  <c:v>1.2800217229284594</c:v>
                </c:pt>
                <c:pt idx="342">
                  <c:v>1.3640326538224405</c:v>
                </c:pt>
                <c:pt idx="343">
                  <c:v>1.4428693416439444</c:v>
                </c:pt>
                <c:pt idx="344">
                  <c:v>1.516232731832456</c:v>
                </c:pt>
                <c:pt idx="345">
                  <c:v>1.583844531920128</c:v>
                </c:pt>
                <c:pt idx="346">
                  <c:v>1.6454482671904345</c:v>
                </c:pt>
                <c:pt idx="347">
                  <c:v>1.7008102535746195</c:v>
                </c:pt>
                <c:pt idx="348">
                  <c:v>1.749720484095413</c:v>
                </c:pt>
                <c:pt idx="349">
                  <c:v>1.7919934254954282</c:v>
                </c:pt>
                <c:pt idx="350">
                  <c:v>1.8274687220283572</c:v>
                </c:pt>
                <c:pt idx="351">
                  <c:v>1.8560118037432423</c:v>
                </c:pt>
                <c:pt idx="352">
                  <c:v>1.8775143969543939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0</c:v>
                </c:pt>
                <c:pt idx="382">
                  <c:v>0.11848125578742862</c:v>
                </c:pt>
                <c:pt idx="383">
                  <c:v>0.23654634184273168</c:v>
                </c:pt>
                <c:pt idx="384">
                  <c:v>0.3537805502451461</c:v>
                </c:pt>
                <c:pt idx="385">
                  <c:v>0.46977209156196753</c:v>
                </c:pt>
                <c:pt idx="386">
                  <c:v>0.58411354127395199</c:v>
                </c:pt>
                <c:pt idx="387">
                  <c:v>0.69640327086879783</c:v>
                </c:pt>
                <c:pt idx="388">
                  <c:v>0.8062468585759448</c:v>
                </c:pt>
                <c:pt idx="389">
                  <c:v>0.9132584747874265</c:v>
                </c:pt>
                <c:pt idx="390">
                  <c:v>1.0170622372984415</c:v>
                </c:pt>
                <c:pt idx="391">
                  <c:v>1.1172935316073054</c:v>
                </c:pt>
                <c:pt idx="392">
                  <c:v>1.2136002916371873</c:v>
                </c:pt>
                <c:pt idx="393">
                  <c:v>1.3056442363810439</c:v>
                </c:pt>
                <c:pt idx="394">
                  <c:v>1.3931020581259945</c:v>
                </c:pt>
                <c:pt idx="395">
                  <c:v>1.4756665580834551</c:v>
                </c:pt>
                <c:pt idx="396">
                  <c:v>1.5530477254360855</c:v>
                </c:pt>
                <c:pt idx="397">
                  <c:v>1.6249737560113631</c:v>
                </c:pt>
                <c:pt idx="398">
                  <c:v>1.6911920070036528</c:v>
                </c:pt>
                <c:pt idx="399">
                  <c:v>1.7514698843912746</c:v>
                </c:pt>
                <c:pt idx="400">
                  <c:v>1.805595659931488</c:v>
                </c:pt>
                <c:pt idx="401">
                  <c:v>1.8533792148636679</c:v>
                </c:pt>
                <c:pt idx="402">
                  <c:v>1.8946527077083837</c:v>
                </c:pt>
                <c:pt idx="403">
                  <c:v>1.9292711638167181</c:v>
                </c:pt>
                <c:pt idx="404">
                  <c:v>1.9571129845990087</c:v>
                </c:pt>
                <c:pt idx="405">
                  <c:v>1.9780803746443287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56-A644-BA1A-613535A626F9}"/>
            </c:ext>
          </c:extLst>
        </c:ser>
        <c:ser>
          <c:idx val="2"/>
          <c:order val="2"/>
          <c:tx>
            <c:strRef>
              <c:f>'Arc-Dot'!$O$2</c:f>
              <c:strCache>
                <c:ptCount val="1"/>
                <c:pt idx="0">
                  <c:v>xVAC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'Arc-Dot'!$O$3:$O$437</c:f>
              <c:numCache>
                <c:formatCode>0.0</c:formatCode>
                <c:ptCount val="4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0.13052619222005171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0.25361741862096687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0.29520190203378183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</c:numCache>
            </c:numRef>
          </c:xVal>
          <c:yVal>
            <c:numRef>
              <c:f>'Arc-Dot'!$P$3:$P$437</c:f>
              <c:numCache>
                <c:formatCode>0.0</c:formatCode>
                <c:ptCount val="4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0.99144486137381038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1.2750208645241998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1.6741731801207542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56-A644-BA1A-613535A626F9}"/>
            </c:ext>
          </c:extLst>
        </c:ser>
        <c:ser>
          <c:idx val="3"/>
          <c:order val="3"/>
          <c:tx>
            <c:strRef>
              <c:f>'Arc-Dot'!$AN$8</c:f>
              <c:strCache>
                <c:ptCount val="1"/>
                <c:pt idx="0">
                  <c:v>435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Lato" panose="020F0502020204030203" pitchFamily="34" charset="0"/>
                    <a:ea typeface="+mn-ea"/>
                    <a:cs typeface="Lato" panose="020F050202020403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'Arc-Dot'!$AO$9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'Arc-Dot'!$AO$10</c:f>
              <c:numCache>
                <c:formatCode>0.00</c:formatCode>
                <c:ptCount val="1"/>
                <c:pt idx="0">
                  <c:v>0.35956915395315225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56-A644-BA1A-613535A6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409296"/>
        <c:axId val="1462254656"/>
      </c:scatterChart>
      <c:valAx>
        <c:axId val="1430409296"/>
        <c:scaling>
          <c:orientation val="minMax"/>
          <c:max val="2"/>
          <c:min val="-2"/>
        </c:scaling>
        <c:delete val="1"/>
        <c:axPos val="b"/>
        <c:numFmt formatCode="0.0" sourceLinked="1"/>
        <c:majorTickMark val="none"/>
        <c:minorTickMark val="none"/>
        <c:tickLblPos val="nextTo"/>
        <c:crossAx val="1462254656"/>
        <c:crosses val="autoZero"/>
        <c:crossBetween val="midCat"/>
      </c:valAx>
      <c:valAx>
        <c:axId val="1462254656"/>
        <c:scaling>
          <c:orientation val="minMax"/>
          <c:max val="2"/>
          <c:min val="0"/>
        </c:scaling>
        <c:delete val="1"/>
        <c:axPos val="l"/>
        <c:numFmt formatCode="0.0" sourceLinked="1"/>
        <c:majorTickMark val="none"/>
        <c:minorTickMark val="none"/>
        <c:tickLblPos val="nextTo"/>
        <c:crossAx val="143040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815848</xdr:colOff>
      <xdr:row>21</xdr:row>
      <xdr:rowOff>25400</xdr:rowOff>
    </xdr:from>
    <xdr:to>
      <xdr:col>34</xdr:col>
      <xdr:colOff>457200</xdr:colOff>
      <xdr:row>39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CF0BF2-6455-324F-BC62-111F244567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790448</xdr:colOff>
      <xdr:row>21</xdr:row>
      <xdr:rowOff>25400</xdr:rowOff>
    </xdr:from>
    <xdr:to>
      <xdr:col>25</xdr:col>
      <xdr:colOff>311912</xdr:colOff>
      <xdr:row>39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D78A87-2A19-C14B-99DE-08D41C633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licyviz.com/services/" TargetMode="External"/><Relationship Id="rId7" Type="http://schemas.openxmlformats.org/officeDocument/2006/relationships/hyperlink" Target="https://wp.me/p4cmgj-2dD" TargetMode="External"/><Relationship Id="rId2" Type="http://schemas.openxmlformats.org/officeDocument/2006/relationships/hyperlink" Target="https://policyviz.com/helpmeviz/" TargetMode="External"/><Relationship Id="rId1" Type="http://schemas.openxmlformats.org/officeDocument/2006/relationships/hyperlink" Target="https://policyviz.com/podcast/" TargetMode="External"/><Relationship Id="rId6" Type="http://schemas.openxmlformats.org/officeDocument/2006/relationships/hyperlink" Target="https://policyviz.com/better-presentations/" TargetMode="External"/><Relationship Id="rId5" Type="http://schemas.openxmlformats.org/officeDocument/2006/relationships/hyperlink" Target="http://amzn.to/2amORq1" TargetMode="External"/><Relationship Id="rId4" Type="http://schemas.openxmlformats.org/officeDocument/2006/relationships/hyperlink" Target="https://policyviz.com/sho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C9FA-9797-E942-A4DA-4E2BFD4D7CB2}">
  <dimension ref="A1:A12"/>
  <sheetViews>
    <sheetView tabSelected="1" workbookViewId="0"/>
  </sheetViews>
  <sheetFormatPr baseColWidth="10" defaultRowHeight="21"/>
  <cols>
    <col min="1" max="1" width="166.5" style="21" bestFit="1" customWidth="1"/>
    <col min="2" max="16384" width="10.83203125" style="21"/>
  </cols>
  <sheetData>
    <row r="1" spans="1:1">
      <c r="A1" s="21" t="s">
        <v>42</v>
      </c>
    </row>
    <row r="2" spans="1:1">
      <c r="A2" s="21" t="s">
        <v>43</v>
      </c>
    </row>
    <row r="3" spans="1:1">
      <c r="A3" s="27" t="s">
        <v>51</v>
      </c>
    </row>
    <row r="5" spans="1:1">
      <c r="A5" s="22" t="s">
        <v>44</v>
      </c>
    </row>
    <row r="7" spans="1:1">
      <c r="A7" s="21" t="s">
        <v>45</v>
      </c>
    </row>
    <row r="8" spans="1:1">
      <c r="A8" s="23" t="s">
        <v>46</v>
      </c>
    </row>
    <row r="9" spans="1:1">
      <c r="A9" s="23" t="s">
        <v>47</v>
      </c>
    </row>
    <row r="10" spans="1:1" ht="22">
      <c r="A10" s="24" t="s">
        <v>48</v>
      </c>
    </row>
    <row r="11" spans="1:1" ht="22">
      <c r="A11" s="24" t="s">
        <v>49</v>
      </c>
    </row>
    <row r="12" spans="1:1">
      <c r="A12" s="23" t="s">
        <v>50</v>
      </c>
    </row>
  </sheetData>
  <hyperlinks>
    <hyperlink ref="A9" r:id="rId1" display="-Listen to the weekly PolicyViz Podcast to learn more about data visualization, open data, tools, presentations, and more: https://policyviz.com/podcast/" xr:uid="{FD7132F4-DA20-4F46-87D6-8DDAC1BBF044}"/>
    <hyperlink ref="A8" r:id="rId2" display="-Submit your visualizations to HelpMeViz (www.helpmeviz.com) to receive feedback and advice about your visualization challenges. " xr:uid="{E4720DD9-67F1-0444-93C7-1BAD58205173}"/>
    <hyperlink ref="A5" r:id="rId3" display="Learn more about how PolicyViz can help you do a better job process, analyze, share, and present your data at https://policyviz.com/services/. " xr:uid="{A0407EC3-83C6-6346-84C9-90584EE019C4}"/>
    <hyperlink ref="A12" r:id="rId4" display="-Purchase the step-by-step e-books  to extend the data visualization capabilities of Excel in the PolicyViz Shop: https://policyviz.com/shop/" xr:uid="{CC58E38C-38AB-D046-B7D2-8586F5B41782}"/>
    <hyperlink ref="A10" r:id="rId5" display="-Purchase Better Presentations: A Guide for Scholars, Researchers, and Wonks (http://amzn.to/2amORq1) to learn how to deliver data-rich presentations. And visit the Better Presentations website to download PowerPoint files, icons, worksheets and more." xr:uid="{50917A66-7350-AD45-8ABB-D7F67C256C91}"/>
    <hyperlink ref="A11" r:id="rId6" xr:uid="{84DABE9B-4FD7-684D-BE37-147383126D17}"/>
    <hyperlink ref="A3" r:id="rId7" xr:uid="{E5EBE76A-96DB-574B-9835-DCFD25E15C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CAC0-722E-2D43-BCF2-B6122EB13EA2}">
  <dimension ref="A1:AO437"/>
  <sheetViews>
    <sheetView zoomScaleNormal="100" workbookViewId="0">
      <selection activeCell="A2" sqref="A2"/>
    </sheetView>
  </sheetViews>
  <sheetFormatPr baseColWidth="10" defaultColWidth="10.6640625" defaultRowHeight="16"/>
  <cols>
    <col min="6" max="6" width="10.6640625" style="1"/>
    <col min="11" max="16" width="10.6640625" style="2"/>
    <col min="18" max="26" width="11.1640625" customWidth="1"/>
    <col min="27" max="27" width="10.83203125" customWidth="1"/>
    <col min="39" max="39" width="10.6640625" customWidth="1"/>
  </cols>
  <sheetData>
    <row r="1" spans="1:41">
      <c r="R1" s="3" t="s">
        <v>0</v>
      </c>
      <c r="S1" s="3" t="s">
        <v>1</v>
      </c>
      <c r="T1" s="3" t="s">
        <v>2</v>
      </c>
      <c r="U1" s="3" t="s">
        <v>3</v>
      </c>
      <c r="V1" s="3" t="s">
        <v>0</v>
      </c>
      <c r="W1" s="3" t="s">
        <v>4</v>
      </c>
      <c r="X1" s="3" t="s">
        <v>5</v>
      </c>
      <c r="Y1" s="3" t="s">
        <v>6</v>
      </c>
      <c r="Z1" s="3" t="s">
        <v>7</v>
      </c>
      <c r="AA1" s="2"/>
      <c r="AB1" s="25" t="s">
        <v>8</v>
      </c>
      <c r="AC1" s="25"/>
      <c r="AD1" s="25"/>
      <c r="AE1" s="25"/>
      <c r="AF1" s="25"/>
      <c r="AN1" s="25" t="s">
        <v>9</v>
      </c>
      <c r="AO1" s="25"/>
    </row>
    <row r="2" spans="1:41">
      <c r="A2" s="4" t="s">
        <v>10</v>
      </c>
      <c r="B2" s="4" t="s">
        <v>0</v>
      </c>
      <c r="C2" s="4" t="s">
        <v>5</v>
      </c>
      <c r="D2" s="4" t="s">
        <v>6</v>
      </c>
      <c r="E2" s="4" t="s">
        <v>11</v>
      </c>
      <c r="F2" s="5" t="s">
        <v>12</v>
      </c>
      <c r="G2" s="4" t="s">
        <v>13</v>
      </c>
      <c r="H2" s="6" t="s">
        <v>14</v>
      </c>
      <c r="I2" s="6" t="s">
        <v>15</v>
      </c>
      <c r="J2" s="7" t="s">
        <v>16</v>
      </c>
      <c r="K2" s="8" t="s">
        <v>17</v>
      </c>
      <c r="L2" s="8" t="s">
        <v>18</v>
      </c>
      <c r="M2" s="8" t="s">
        <v>19</v>
      </c>
      <c r="N2" s="8" t="s">
        <v>20</v>
      </c>
      <c r="O2" s="8" t="s">
        <v>21</v>
      </c>
      <c r="P2" s="8" t="s">
        <v>22</v>
      </c>
      <c r="Q2" s="2"/>
      <c r="R2" s="2">
        <v>0</v>
      </c>
      <c r="S2" s="2">
        <v>0</v>
      </c>
      <c r="T2" s="2">
        <v>0</v>
      </c>
      <c r="U2" s="2">
        <v>0</v>
      </c>
      <c r="V2" s="2">
        <v>1</v>
      </c>
      <c r="X2" s="2"/>
      <c r="Y2" s="2"/>
      <c r="Z2">
        <v>0</v>
      </c>
      <c r="AB2" s="9" t="s">
        <v>0</v>
      </c>
      <c r="AC2" s="9" t="s">
        <v>23</v>
      </c>
      <c r="AD2" s="9" t="s">
        <v>24</v>
      </c>
      <c r="AE2" s="9" t="s">
        <v>25</v>
      </c>
      <c r="AF2" s="9" t="s">
        <v>26</v>
      </c>
      <c r="AH2" s="9" t="s">
        <v>0</v>
      </c>
      <c r="AI2" s="9" t="s">
        <v>27</v>
      </c>
      <c r="AJ2" s="9" t="s">
        <v>28</v>
      </c>
      <c r="AK2" s="9" t="s">
        <v>29</v>
      </c>
      <c r="AL2" s="10" t="s">
        <v>27</v>
      </c>
      <c r="AM2" s="20"/>
      <c r="AN2" s="11" t="s">
        <v>30</v>
      </c>
      <c r="AO2" s="11">
        <f>COUNTIF($J$3:$J$437,AN2)</f>
        <v>235</v>
      </c>
    </row>
    <row r="3" spans="1:41">
      <c r="A3">
        <v>1</v>
      </c>
      <c r="B3">
        <f t="shared" ref="B3:B66" si="0">VLOOKUP(A3,$U$2:$V$13,2,1)</f>
        <v>1</v>
      </c>
      <c r="C3">
        <f>VLOOKUP(B3,$R$2:$Y$13,7,0)</f>
        <v>1</v>
      </c>
      <c r="D3" s="19">
        <f t="shared" ref="D3:D66" si="1">VLOOKUP(B3,$R$2:$Y$13,8,0)</f>
        <v>7.5</v>
      </c>
      <c r="E3" s="12">
        <v>0</v>
      </c>
      <c r="F3" s="13">
        <v>0</v>
      </c>
      <c r="G3" s="1">
        <f>(F3/180)*PI()</f>
        <v>0</v>
      </c>
      <c r="H3" s="14">
        <f>C3*COS(G3)</f>
        <v>1</v>
      </c>
      <c r="I3" s="1">
        <f>C3*SIN(G3)</f>
        <v>0</v>
      </c>
      <c r="J3" s="15" t="str">
        <f t="shared" ref="J3:J66" si="2">VLOOKUP(A3,$AK$3:$AL$36,2,1)</f>
        <v>R</v>
      </c>
      <c r="K3" s="16" t="e">
        <f t="shared" ref="K3:K66" si="3">IF(J3="D",H3,NA())</f>
        <v>#N/A</v>
      </c>
      <c r="L3" s="16" t="e">
        <f t="shared" ref="L3:L66" si="4">IF(J3="D",I3,NA())</f>
        <v>#N/A</v>
      </c>
      <c r="M3" s="16">
        <f t="shared" ref="M3:M66" si="5">IF(J3="R",H3,NA())</f>
        <v>1</v>
      </c>
      <c r="N3" s="16">
        <f t="shared" ref="N3:N66" si="6">IF(J3="R",I3,NA())</f>
        <v>0</v>
      </c>
      <c r="O3" s="16" t="e">
        <f t="shared" ref="O3:O66" si="7">IF(J3="V",H3,NA())</f>
        <v>#N/A</v>
      </c>
      <c r="P3" s="16" t="e">
        <f t="shared" ref="P3:P66" si="8">IF(J3="V",I3,NA())</f>
        <v>#N/A</v>
      </c>
      <c r="Q3" s="1"/>
      <c r="R3">
        <v>1</v>
      </c>
      <c r="S3" s="12">
        <v>25</v>
      </c>
      <c r="T3" s="12">
        <f>S3+1</f>
        <v>26</v>
      </c>
      <c r="U3">
        <f>T3</f>
        <v>26</v>
      </c>
      <c r="V3">
        <f>V2+1</f>
        <v>2</v>
      </c>
      <c r="W3" s="2">
        <f>COUNTIF($B$3:$B$437,V2)-T3</f>
        <v>-1</v>
      </c>
      <c r="X3" s="1">
        <v>1</v>
      </c>
      <c r="Y3" s="1">
        <f>180/(S3-1)</f>
        <v>7.5</v>
      </c>
      <c r="Z3">
        <v>0</v>
      </c>
      <c r="AB3">
        <v>1</v>
      </c>
      <c r="AC3" s="12">
        <v>25</v>
      </c>
      <c r="AD3" s="13">
        <f>T3/2</f>
        <v>13</v>
      </c>
      <c r="AE3" s="13">
        <f>AC3-AD3-AF3+1</f>
        <v>12</v>
      </c>
      <c r="AF3">
        <v>1</v>
      </c>
      <c r="AH3">
        <v>1</v>
      </c>
      <c r="AI3" t="s">
        <v>25</v>
      </c>
      <c r="AJ3">
        <f t="shared" ref="AJ3:AJ35" si="9">HLOOKUP(AI3,$AD$2:$AF$13,AH3+1)</f>
        <v>12</v>
      </c>
      <c r="AK3" s="12">
        <v>0</v>
      </c>
      <c r="AL3" t="s">
        <v>31</v>
      </c>
      <c r="AN3" s="11" t="s">
        <v>32</v>
      </c>
      <c r="AO3" s="11">
        <f t="shared" ref="AO3:AO4" si="10">COUNTIF($J$3:$J$437,AN3)</f>
        <v>3</v>
      </c>
    </row>
    <row r="4" spans="1:41">
      <c r="A4">
        <v>2</v>
      </c>
      <c r="B4">
        <f t="shared" si="0"/>
        <v>1</v>
      </c>
      <c r="C4">
        <f t="shared" ref="C4:C67" si="11">VLOOKUP(B4,$R$2:$X$14,7,0)</f>
        <v>1</v>
      </c>
      <c r="D4" s="19">
        <f t="shared" si="1"/>
        <v>7.5</v>
      </c>
      <c r="E4">
        <f t="shared" ref="E4:E67" si="12">IF(OR(A4=$U$3,A4=$U$4,A4=$U$5,A4=$U$6,A4=$U$7,A4=$U$8,A4=$U$9,A4=$U$10,A4=$U$11,A4=$U$12,A4=$U$12),0,1)</f>
        <v>1</v>
      </c>
      <c r="F4" s="1">
        <f>IF(E4=0,0,D4+F3)</f>
        <v>7.5</v>
      </c>
      <c r="G4" s="1">
        <f>(F4/180)*PI()</f>
        <v>0.1308996938995747</v>
      </c>
      <c r="H4" s="14">
        <f t="shared" ref="H4:H67" si="13">C4*COS(G4)</f>
        <v>0.99144486137381038</v>
      </c>
      <c r="I4" s="1">
        <f t="shared" ref="I4:I67" si="14">C4*SIN(G4)</f>
        <v>0.13052619222005157</v>
      </c>
      <c r="J4" s="15" t="str">
        <f t="shared" si="2"/>
        <v>R</v>
      </c>
      <c r="K4" s="16" t="e">
        <f t="shared" si="3"/>
        <v>#N/A</v>
      </c>
      <c r="L4" s="16" t="e">
        <f t="shared" si="4"/>
        <v>#N/A</v>
      </c>
      <c r="M4" s="16">
        <f t="shared" si="5"/>
        <v>0.99144486137381038</v>
      </c>
      <c r="N4" s="16">
        <f t="shared" si="6"/>
        <v>0.13052619222005157</v>
      </c>
      <c r="O4" s="16" t="e">
        <f t="shared" si="7"/>
        <v>#N/A</v>
      </c>
      <c r="P4" s="16" t="e">
        <f t="shared" si="8"/>
        <v>#N/A</v>
      </c>
      <c r="Q4" s="1"/>
      <c r="R4">
        <v>2</v>
      </c>
      <c r="S4">
        <f>S3+2</f>
        <v>27</v>
      </c>
      <c r="T4">
        <f>S4</f>
        <v>27</v>
      </c>
      <c r="U4">
        <f>U3+T4</f>
        <v>53</v>
      </c>
      <c r="V4">
        <f t="shared" ref="V4:V13" si="15">V3+1</f>
        <v>3</v>
      </c>
      <c r="W4" s="2">
        <f t="shared" ref="W4:W13" si="16">COUNTIF($B$3:$B$437,V3)-T4</f>
        <v>0</v>
      </c>
      <c r="X4" s="1">
        <f>X3+0.1</f>
        <v>1.1000000000000001</v>
      </c>
      <c r="Y4" s="1">
        <f>180/(S4-1)</f>
        <v>6.9230769230769234</v>
      </c>
      <c r="Z4">
        <v>0</v>
      </c>
      <c r="AB4">
        <v>2</v>
      </c>
      <c r="AC4">
        <f>AC3+2</f>
        <v>27</v>
      </c>
      <c r="AD4" s="1">
        <f>ROUNDUP(T4/2,0)+1</f>
        <v>15</v>
      </c>
      <c r="AE4" s="1">
        <f t="shared" ref="AE4:AE13" si="17">AC4-AD4-AF4</f>
        <v>12</v>
      </c>
      <c r="AF4">
        <v>0</v>
      </c>
      <c r="AH4">
        <v>1</v>
      </c>
      <c r="AI4" t="s">
        <v>26</v>
      </c>
      <c r="AJ4">
        <f t="shared" si="9"/>
        <v>1</v>
      </c>
      <c r="AK4" s="1">
        <f>AK3+AJ3</f>
        <v>12</v>
      </c>
      <c r="AL4" s="1" t="s">
        <v>32</v>
      </c>
      <c r="AM4" s="1"/>
      <c r="AN4" s="11" t="s">
        <v>31</v>
      </c>
      <c r="AO4" s="11">
        <f t="shared" si="10"/>
        <v>197</v>
      </c>
    </row>
    <row r="5" spans="1:41">
      <c r="A5">
        <v>3</v>
      </c>
      <c r="B5">
        <f t="shared" si="0"/>
        <v>1</v>
      </c>
      <c r="C5">
        <f t="shared" si="11"/>
        <v>1</v>
      </c>
      <c r="D5" s="19">
        <f t="shared" si="1"/>
        <v>7.5</v>
      </c>
      <c r="E5">
        <f t="shared" si="12"/>
        <v>1</v>
      </c>
      <c r="F5" s="1">
        <f>IF(E5=0,0,D5+F4)</f>
        <v>15</v>
      </c>
      <c r="G5" s="1">
        <f>(F5/180)*PI()</f>
        <v>0.26179938779914941</v>
      </c>
      <c r="H5" s="14">
        <f>C5*COS(G5)</f>
        <v>0.96592582628906831</v>
      </c>
      <c r="I5" s="1">
        <f t="shared" si="14"/>
        <v>0.25881904510252074</v>
      </c>
      <c r="J5" s="15" t="str">
        <f t="shared" si="2"/>
        <v>R</v>
      </c>
      <c r="K5" s="16" t="e">
        <f t="shared" si="3"/>
        <v>#N/A</v>
      </c>
      <c r="L5" s="16" t="e">
        <f t="shared" si="4"/>
        <v>#N/A</v>
      </c>
      <c r="M5" s="16">
        <f t="shared" si="5"/>
        <v>0.96592582628906831</v>
      </c>
      <c r="N5" s="16">
        <f t="shared" si="6"/>
        <v>0.25881904510252074</v>
      </c>
      <c r="O5" s="16" t="e">
        <f t="shared" si="7"/>
        <v>#N/A</v>
      </c>
      <c r="P5" s="16" t="e">
        <f t="shared" si="8"/>
        <v>#N/A</v>
      </c>
      <c r="Q5" s="1"/>
      <c r="R5">
        <v>3</v>
      </c>
      <c r="S5">
        <f>S4+3</f>
        <v>30</v>
      </c>
      <c r="T5">
        <f t="shared" ref="T5:T13" si="18">S5</f>
        <v>30</v>
      </c>
      <c r="U5">
        <f t="shared" ref="U5:U13" si="19">U4+T5</f>
        <v>83</v>
      </c>
      <c r="V5">
        <f t="shared" si="15"/>
        <v>4</v>
      </c>
      <c r="W5" s="2">
        <f>COUNTIF($B$3:$B$437,V4)-T5</f>
        <v>0</v>
      </c>
      <c r="X5" s="1">
        <f t="shared" ref="X5:X13" si="20">X4+0.1</f>
        <v>1.2000000000000002</v>
      </c>
      <c r="Y5" s="1">
        <f t="shared" ref="Y5:Y13" si="21">180/(S5-1)</f>
        <v>6.2068965517241379</v>
      </c>
      <c r="Z5">
        <v>0</v>
      </c>
      <c r="AB5">
        <v>3</v>
      </c>
      <c r="AC5">
        <f>AC4+3</f>
        <v>30</v>
      </c>
      <c r="AD5" s="1">
        <f>ROUNDUP(T5/2,0)+1</f>
        <v>16</v>
      </c>
      <c r="AE5" s="1">
        <f t="shared" si="17"/>
        <v>14</v>
      </c>
      <c r="AF5">
        <v>0</v>
      </c>
      <c r="AH5">
        <v>1</v>
      </c>
      <c r="AI5" t="s">
        <v>24</v>
      </c>
      <c r="AJ5">
        <f t="shared" si="9"/>
        <v>13</v>
      </c>
      <c r="AK5" s="1">
        <f>AK4+AJ4</f>
        <v>13</v>
      </c>
      <c r="AL5" t="s">
        <v>30</v>
      </c>
      <c r="AN5" s="11" t="s">
        <v>33</v>
      </c>
      <c r="AO5" s="11">
        <f>SUM(AO2:AO4)</f>
        <v>435</v>
      </c>
    </row>
    <row r="6" spans="1:41">
      <c r="A6">
        <v>4</v>
      </c>
      <c r="B6">
        <f t="shared" si="0"/>
        <v>1</v>
      </c>
      <c r="C6">
        <f t="shared" si="11"/>
        <v>1</v>
      </c>
      <c r="D6" s="19">
        <f t="shared" si="1"/>
        <v>7.5</v>
      </c>
      <c r="E6">
        <f t="shared" si="12"/>
        <v>1</v>
      </c>
      <c r="F6" s="1">
        <f t="shared" ref="F6:F68" si="22">IF(E6=0,0,D6+F5)</f>
        <v>22.5</v>
      </c>
      <c r="G6" s="1">
        <f t="shared" ref="G6:G67" si="23">(F6/180)*PI()</f>
        <v>0.39269908169872414</v>
      </c>
      <c r="H6" s="14">
        <f t="shared" si="13"/>
        <v>0.92387953251128674</v>
      </c>
      <c r="I6" s="1">
        <f t="shared" si="14"/>
        <v>0.38268343236508978</v>
      </c>
      <c r="J6" s="15" t="str">
        <f t="shared" si="2"/>
        <v>R</v>
      </c>
      <c r="K6" s="16" t="e">
        <f t="shared" si="3"/>
        <v>#N/A</v>
      </c>
      <c r="L6" s="16" t="e">
        <f t="shared" si="4"/>
        <v>#N/A</v>
      </c>
      <c r="M6" s="16">
        <f t="shared" si="5"/>
        <v>0.92387953251128674</v>
      </c>
      <c r="N6" s="16">
        <f t="shared" si="6"/>
        <v>0.38268343236508978</v>
      </c>
      <c r="O6" s="16" t="e">
        <f t="shared" si="7"/>
        <v>#N/A</v>
      </c>
      <c r="P6" s="16" t="e">
        <f t="shared" si="8"/>
        <v>#N/A</v>
      </c>
      <c r="Q6" s="1"/>
      <c r="R6">
        <v>4</v>
      </c>
      <c r="S6">
        <f t="shared" ref="S6:S12" si="24">S5+3</f>
        <v>33</v>
      </c>
      <c r="T6">
        <f t="shared" si="18"/>
        <v>33</v>
      </c>
      <c r="U6">
        <f t="shared" si="19"/>
        <v>116</v>
      </c>
      <c r="V6">
        <f t="shared" si="15"/>
        <v>5</v>
      </c>
      <c r="W6" s="2">
        <f t="shared" si="16"/>
        <v>0</v>
      </c>
      <c r="X6" s="1">
        <f t="shared" si="20"/>
        <v>1.3000000000000003</v>
      </c>
      <c r="Y6" s="1">
        <f t="shared" si="21"/>
        <v>5.625</v>
      </c>
      <c r="Z6">
        <v>0</v>
      </c>
      <c r="AB6">
        <v>4</v>
      </c>
      <c r="AC6">
        <f t="shared" ref="AC6:AC12" si="25">AC5+3</f>
        <v>33</v>
      </c>
      <c r="AD6" s="1">
        <f>ROUNDUP(T6/2,0)+1</f>
        <v>18</v>
      </c>
      <c r="AE6" s="1">
        <f t="shared" si="17"/>
        <v>14</v>
      </c>
      <c r="AF6">
        <v>1</v>
      </c>
      <c r="AH6">
        <v>2</v>
      </c>
      <c r="AI6" t="str">
        <f>AI3</f>
        <v>Reps</v>
      </c>
      <c r="AJ6">
        <f t="shared" si="9"/>
        <v>12</v>
      </c>
      <c r="AK6" s="1">
        <f t="shared" ref="AK6:AK34" si="26">AK5+AJ5</f>
        <v>26</v>
      </c>
      <c r="AL6" t="str">
        <f>AL3</f>
        <v>R</v>
      </c>
    </row>
    <row r="7" spans="1:41">
      <c r="A7">
        <v>5</v>
      </c>
      <c r="B7">
        <f t="shared" si="0"/>
        <v>1</v>
      </c>
      <c r="C7">
        <f t="shared" si="11"/>
        <v>1</v>
      </c>
      <c r="D7" s="19">
        <f t="shared" si="1"/>
        <v>7.5</v>
      </c>
      <c r="E7">
        <f t="shared" si="12"/>
        <v>1</v>
      </c>
      <c r="F7" s="1">
        <f>IF(E7=0,0,D7+F6)</f>
        <v>30</v>
      </c>
      <c r="G7" s="1">
        <f t="shared" si="23"/>
        <v>0.52359877559829882</v>
      </c>
      <c r="H7" s="14">
        <f t="shared" si="13"/>
        <v>0.86602540378443871</v>
      </c>
      <c r="I7" s="1">
        <f t="shared" si="14"/>
        <v>0.49999999999999994</v>
      </c>
      <c r="J7" s="15" t="str">
        <f t="shared" si="2"/>
        <v>R</v>
      </c>
      <c r="K7" s="16" t="e">
        <f t="shared" si="3"/>
        <v>#N/A</v>
      </c>
      <c r="L7" s="16" t="e">
        <f t="shared" si="4"/>
        <v>#N/A</v>
      </c>
      <c r="M7" s="16">
        <f t="shared" si="5"/>
        <v>0.86602540378443871</v>
      </c>
      <c r="N7" s="16">
        <f t="shared" si="6"/>
        <v>0.49999999999999994</v>
      </c>
      <c r="O7" s="16" t="e">
        <f t="shared" si="7"/>
        <v>#N/A</v>
      </c>
      <c r="P7" s="16" t="e">
        <f t="shared" si="8"/>
        <v>#N/A</v>
      </c>
      <c r="Q7" s="1"/>
      <c r="R7">
        <v>5</v>
      </c>
      <c r="S7">
        <f t="shared" si="24"/>
        <v>36</v>
      </c>
      <c r="T7">
        <f t="shared" si="18"/>
        <v>36</v>
      </c>
      <c r="U7">
        <f t="shared" si="19"/>
        <v>152</v>
      </c>
      <c r="V7">
        <f t="shared" si="15"/>
        <v>6</v>
      </c>
      <c r="W7" s="2">
        <f t="shared" si="16"/>
        <v>0</v>
      </c>
      <c r="X7" s="1">
        <f t="shared" si="20"/>
        <v>1.4000000000000004</v>
      </c>
      <c r="Y7" s="1">
        <f t="shared" si="21"/>
        <v>5.1428571428571432</v>
      </c>
      <c r="Z7">
        <v>0</v>
      </c>
      <c r="AB7">
        <v>5</v>
      </c>
      <c r="AC7">
        <f t="shared" si="25"/>
        <v>36</v>
      </c>
      <c r="AD7" s="1">
        <f>ROUNDUP(T7/2,0)+1</f>
        <v>19</v>
      </c>
      <c r="AE7" s="1">
        <f t="shared" si="17"/>
        <v>17</v>
      </c>
      <c r="AF7">
        <v>0</v>
      </c>
      <c r="AH7">
        <v>2</v>
      </c>
      <c r="AI7" t="str">
        <f t="shared" ref="AI7:AI35" si="27">AI4</f>
        <v>Vacant</v>
      </c>
      <c r="AJ7">
        <f t="shared" si="9"/>
        <v>0</v>
      </c>
      <c r="AK7" s="1">
        <f t="shared" si="26"/>
        <v>38</v>
      </c>
      <c r="AL7" t="str">
        <f t="shared" ref="AL7:AL36" si="28">AL4</f>
        <v>V</v>
      </c>
      <c r="AN7" s="26" t="s">
        <v>34</v>
      </c>
      <c r="AO7" s="26"/>
    </row>
    <row r="8" spans="1:41">
      <c r="A8">
        <v>6</v>
      </c>
      <c r="B8">
        <f t="shared" si="0"/>
        <v>1</v>
      </c>
      <c r="C8">
        <f t="shared" si="11"/>
        <v>1</v>
      </c>
      <c r="D8" s="19">
        <f t="shared" si="1"/>
        <v>7.5</v>
      </c>
      <c r="E8">
        <f t="shared" si="12"/>
        <v>1</v>
      </c>
      <c r="F8" s="1">
        <f t="shared" si="22"/>
        <v>37.5</v>
      </c>
      <c r="G8" s="1">
        <f t="shared" si="23"/>
        <v>0.6544984694978736</v>
      </c>
      <c r="H8" s="14">
        <f t="shared" si="13"/>
        <v>0.79335334029123517</v>
      </c>
      <c r="I8" s="1">
        <f t="shared" si="14"/>
        <v>0.60876142900872066</v>
      </c>
      <c r="J8" s="15" t="str">
        <f t="shared" si="2"/>
        <v>R</v>
      </c>
      <c r="K8" s="16" t="e">
        <f t="shared" si="3"/>
        <v>#N/A</v>
      </c>
      <c r="L8" s="16" t="e">
        <f t="shared" si="4"/>
        <v>#N/A</v>
      </c>
      <c r="M8" s="16">
        <f t="shared" si="5"/>
        <v>0.79335334029123517</v>
      </c>
      <c r="N8" s="16">
        <f t="shared" si="6"/>
        <v>0.60876142900872066</v>
      </c>
      <c r="O8" s="16" t="e">
        <f t="shared" si="7"/>
        <v>#N/A</v>
      </c>
      <c r="P8" s="16" t="e">
        <f t="shared" si="8"/>
        <v>#N/A</v>
      </c>
      <c r="Q8" s="1"/>
      <c r="R8">
        <v>6</v>
      </c>
      <c r="S8">
        <v>40</v>
      </c>
      <c r="T8">
        <f t="shared" si="18"/>
        <v>40</v>
      </c>
      <c r="U8">
        <f t="shared" si="19"/>
        <v>192</v>
      </c>
      <c r="V8">
        <f t="shared" si="15"/>
        <v>7</v>
      </c>
      <c r="W8" s="2">
        <f t="shared" si="16"/>
        <v>0</v>
      </c>
      <c r="X8" s="1">
        <f t="shared" si="20"/>
        <v>1.5000000000000004</v>
      </c>
      <c r="Y8" s="1">
        <f t="shared" si="21"/>
        <v>4.615384615384615</v>
      </c>
      <c r="Z8">
        <v>0</v>
      </c>
      <c r="AB8">
        <v>6</v>
      </c>
      <c r="AC8">
        <v>40</v>
      </c>
      <c r="AD8" s="1">
        <f>ROUNDUP(T8/2,0)+1</f>
        <v>21</v>
      </c>
      <c r="AE8" s="1">
        <f t="shared" si="17"/>
        <v>19</v>
      </c>
      <c r="AF8">
        <v>0</v>
      </c>
      <c r="AH8">
        <v>2</v>
      </c>
      <c r="AI8" t="str">
        <f t="shared" si="27"/>
        <v>Dems</v>
      </c>
      <c r="AJ8">
        <f t="shared" si="9"/>
        <v>15</v>
      </c>
      <c r="AK8" s="1">
        <f t="shared" si="26"/>
        <v>38</v>
      </c>
      <c r="AL8" t="str">
        <f t="shared" si="28"/>
        <v>D</v>
      </c>
      <c r="AN8" s="17">
        <f>SUM(AD15:AF15)</f>
        <v>435</v>
      </c>
    </row>
    <row r="9" spans="1:41">
      <c r="A9">
        <v>7</v>
      </c>
      <c r="B9">
        <f t="shared" si="0"/>
        <v>1</v>
      </c>
      <c r="C9">
        <f t="shared" si="11"/>
        <v>1</v>
      </c>
      <c r="D9" s="19">
        <f t="shared" si="1"/>
        <v>7.5</v>
      </c>
      <c r="E9">
        <f t="shared" si="12"/>
        <v>1</v>
      </c>
      <c r="F9" s="1">
        <f t="shared" si="22"/>
        <v>45</v>
      </c>
      <c r="G9" s="1">
        <f t="shared" si="23"/>
        <v>0.78539816339744828</v>
      </c>
      <c r="H9" s="14">
        <f t="shared" si="13"/>
        <v>0.70710678118654757</v>
      </c>
      <c r="I9" s="1">
        <f t="shared" si="14"/>
        <v>0.70710678118654746</v>
      </c>
      <c r="J9" s="15" t="str">
        <f t="shared" si="2"/>
        <v>R</v>
      </c>
      <c r="K9" s="16" t="e">
        <f t="shared" si="3"/>
        <v>#N/A</v>
      </c>
      <c r="L9" s="16" t="e">
        <f t="shared" si="4"/>
        <v>#N/A</v>
      </c>
      <c r="M9" s="16">
        <f t="shared" si="5"/>
        <v>0.70710678118654757</v>
      </c>
      <c r="N9" s="16">
        <f t="shared" si="6"/>
        <v>0.70710678118654746</v>
      </c>
      <c r="O9" s="16" t="e">
        <f t="shared" si="7"/>
        <v>#N/A</v>
      </c>
      <c r="P9" s="16" t="e">
        <f t="shared" si="8"/>
        <v>#N/A</v>
      </c>
      <c r="Q9" s="1"/>
      <c r="R9">
        <v>7</v>
      </c>
      <c r="S9">
        <f t="shared" si="24"/>
        <v>43</v>
      </c>
      <c r="T9">
        <f t="shared" si="18"/>
        <v>43</v>
      </c>
      <c r="U9">
        <f t="shared" si="19"/>
        <v>235</v>
      </c>
      <c r="V9">
        <f t="shared" si="15"/>
        <v>8</v>
      </c>
      <c r="W9" s="2">
        <f t="shared" si="16"/>
        <v>0</v>
      </c>
      <c r="X9" s="1">
        <f t="shared" si="20"/>
        <v>1.6000000000000005</v>
      </c>
      <c r="Y9" s="1">
        <f t="shared" si="21"/>
        <v>4.2857142857142856</v>
      </c>
      <c r="Z9">
        <v>0</v>
      </c>
      <c r="AB9">
        <v>7</v>
      </c>
      <c r="AC9">
        <f t="shared" si="25"/>
        <v>43</v>
      </c>
      <c r="AD9" s="1">
        <f>ROUNDUP(T9/2,0)+2</f>
        <v>24</v>
      </c>
      <c r="AE9" s="1">
        <f t="shared" si="17"/>
        <v>19</v>
      </c>
      <c r="AF9">
        <v>0</v>
      </c>
      <c r="AH9">
        <v>3</v>
      </c>
      <c r="AI9" t="str">
        <f t="shared" si="27"/>
        <v>Reps</v>
      </c>
      <c r="AJ9">
        <f t="shared" si="9"/>
        <v>14</v>
      </c>
      <c r="AK9" s="1">
        <f t="shared" si="26"/>
        <v>53</v>
      </c>
      <c r="AL9" t="str">
        <f t="shared" si="28"/>
        <v>R</v>
      </c>
      <c r="AN9" t="s">
        <v>14</v>
      </c>
      <c r="AO9">
        <v>0</v>
      </c>
    </row>
    <row r="10" spans="1:41">
      <c r="A10">
        <v>8</v>
      </c>
      <c r="B10">
        <f t="shared" si="0"/>
        <v>1</v>
      </c>
      <c r="C10">
        <f t="shared" si="11"/>
        <v>1</v>
      </c>
      <c r="D10" s="19">
        <f t="shared" si="1"/>
        <v>7.5</v>
      </c>
      <c r="E10">
        <f t="shared" si="12"/>
        <v>1</v>
      </c>
      <c r="F10" s="1">
        <f t="shared" si="22"/>
        <v>52.5</v>
      </c>
      <c r="G10" s="1">
        <f t="shared" si="23"/>
        <v>0.91629785729702307</v>
      </c>
      <c r="H10" s="14">
        <f t="shared" si="13"/>
        <v>0.60876142900872066</v>
      </c>
      <c r="I10" s="1">
        <f t="shared" si="14"/>
        <v>0.79335334029123517</v>
      </c>
      <c r="J10" s="15" t="str">
        <f t="shared" si="2"/>
        <v>R</v>
      </c>
      <c r="K10" s="16" t="e">
        <f t="shared" si="3"/>
        <v>#N/A</v>
      </c>
      <c r="L10" s="16" t="e">
        <f t="shared" si="4"/>
        <v>#N/A</v>
      </c>
      <c r="M10" s="16">
        <f t="shared" si="5"/>
        <v>0.60876142900872066</v>
      </c>
      <c r="N10" s="16">
        <f t="shared" si="6"/>
        <v>0.79335334029123517</v>
      </c>
      <c r="O10" s="16" t="e">
        <f t="shared" si="7"/>
        <v>#N/A</v>
      </c>
      <c r="P10" s="16" t="e">
        <f t="shared" si="8"/>
        <v>#N/A</v>
      </c>
      <c r="Q10" s="1"/>
      <c r="R10">
        <v>8</v>
      </c>
      <c r="S10">
        <f t="shared" si="24"/>
        <v>46</v>
      </c>
      <c r="T10">
        <f t="shared" si="18"/>
        <v>46</v>
      </c>
      <c r="U10">
        <f t="shared" si="19"/>
        <v>281</v>
      </c>
      <c r="V10">
        <f>V9+1</f>
        <v>9</v>
      </c>
      <c r="W10" s="2">
        <f t="shared" si="16"/>
        <v>0</v>
      </c>
      <c r="X10" s="1">
        <f t="shared" si="20"/>
        <v>1.7000000000000006</v>
      </c>
      <c r="Y10" s="1">
        <f t="shared" si="21"/>
        <v>4</v>
      </c>
      <c r="Z10">
        <v>0</v>
      </c>
      <c r="AB10">
        <v>8</v>
      </c>
      <c r="AC10">
        <f t="shared" si="25"/>
        <v>46</v>
      </c>
      <c r="AD10" s="1">
        <f>ROUNDUP(T10/2,0)+2</f>
        <v>25</v>
      </c>
      <c r="AE10" s="1">
        <f t="shared" si="17"/>
        <v>20</v>
      </c>
      <c r="AF10">
        <v>1</v>
      </c>
      <c r="AH10">
        <v>3</v>
      </c>
      <c r="AI10" t="str">
        <f t="shared" si="27"/>
        <v>Vacant</v>
      </c>
      <c r="AJ10">
        <f t="shared" si="9"/>
        <v>0</v>
      </c>
      <c r="AK10" s="1">
        <f t="shared" si="26"/>
        <v>67</v>
      </c>
      <c r="AL10" t="str">
        <f t="shared" si="28"/>
        <v>V</v>
      </c>
      <c r="AN10" t="s">
        <v>15</v>
      </c>
      <c r="AO10" s="14">
        <f>0.75*SIN(90/180)</f>
        <v>0.35956915395315225</v>
      </c>
    </row>
    <row r="11" spans="1:41">
      <c r="A11">
        <v>9</v>
      </c>
      <c r="B11">
        <f t="shared" si="0"/>
        <v>1</v>
      </c>
      <c r="C11">
        <f t="shared" si="11"/>
        <v>1</v>
      </c>
      <c r="D11" s="19">
        <f t="shared" si="1"/>
        <v>7.5</v>
      </c>
      <c r="E11">
        <f t="shared" si="12"/>
        <v>1</v>
      </c>
      <c r="F11" s="1">
        <f t="shared" si="22"/>
        <v>60</v>
      </c>
      <c r="G11" s="1">
        <f t="shared" si="23"/>
        <v>1.0471975511965976</v>
      </c>
      <c r="H11" s="14">
        <f t="shared" si="13"/>
        <v>0.50000000000000011</v>
      </c>
      <c r="I11" s="1">
        <f t="shared" si="14"/>
        <v>0.8660254037844386</v>
      </c>
      <c r="J11" s="15" t="str">
        <f t="shared" si="2"/>
        <v>R</v>
      </c>
      <c r="K11" s="16" t="e">
        <f t="shared" si="3"/>
        <v>#N/A</v>
      </c>
      <c r="L11" s="16" t="e">
        <f t="shared" si="4"/>
        <v>#N/A</v>
      </c>
      <c r="M11" s="16">
        <f t="shared" si="5"/>
        <v>0.50000000000000011</v>
      </c>
      <c r="N11" s="16">
        <f t="shared" si="6"/>
        <v>0.8660254037844386</v>
      </c>
      <c r="O11" s="16" t="e">
        <f t="shared" si="7"/>
        <v>#N/A</v>
      </c>
      <c r="P11" s="16" t="e">
        <f t="shared" si="8"/>
        <v>#N/A</v>
      </c>
      <c r="Q11" s="1"/>
      <c r="R11">
        <v>9</v>
      </c>
      <c r="S11">
        <f t="shared" si="24"/>
        <v>49</v>
      </c>
      <c r="T11">
        <f t="shared" si="18"/>
        <v>49</v>
      </c>
      <c r="U11">
        <f t="shared" si="19"/>
        <v>330</v>
      </c>
      <c r="V11">
        <f t="shared" si="15"/>
        <v>10</v>
      </c>
      <c r="W11" s="2">
        <f t="shared" si="16"/>
        <v>0</v>
      </c>
      <c r="X11" s="1">
        <f t="shared" si="20"/>
        <v>1.8000000000000007</v>
      </c>
      <c r="Y11" s="1">
        <f t="shared" si="21"/>
        <v>3.75</v>
      </c>
      <c r="Z11">
        <v>0</v>
      </c>
      <c r="AB11">
        <v>9</v>
      </c>
      <c r="AC11">
        <f t="shared" si="25"/>
        <v>49</v>
      </c>
      <c r="AD11" s="1">
        <f>ROUNDUP(T11/2,0)+2</f>
        <v>27</v>
      </c>
      <c r="AE11" s="1">
        <f t="shared" si="17"/>
        <v>22</v>
      </c>
      <c r="AF11">
        <v>0</v>
      </c>
      <c r="AH11">
        <v>3</v>
      </c>
      <c r="AI11" t="str">
        <f t="shared" si="27"/>
        <v>Dems</v>
      </c>
      <c r="AJ11">
        <f t="shared" si="9"/>
        <v>16</v>
      </c>
      <c r="AK11" s="1">
        <f t="shared" si="26"/>
        <v>67</v>
      </c>
      <c r="AL11" t="str">
        <f t="shared" si="28"/>
        <v>D</v>
      </c>
    </row>
    <row r="12" spans="1:41">
      <c r="A12">
        <v>10</v>
      </c>
      <c r="B12">
        <f t="shared" si="0"/>
        <v>1</v>
      </c>
      <c r="C12">
        <f t="shared" si="11"/>
        <v>1</v>
      </c>
      <c r="D12" s="19">
        <f t="shared" si="1"/>
        <v>7.5</v>
      </c>
      <c r="E12">
        <f t="shared" si="12"/>
        <v>1</v>
      </c>
      <c r="F12" s="1">
        <f t="shared" si="22"/>
        <v>67.5</v>
      </c>
      <c r="G12" s="1">
        <f t="shared" si="23"/>
        <v>1.1780972450961724</v>
      </c>
      <c r="H12" s="14">
        <f t="shared" si="13"/>
        <v>0.38268343236508984</v>
      </c>
      <c r="I12" s="1">
        <f t="shared" si="14"/>
        <v>0.92387953251128674</v>
      </c>
      <c r="J12" s="15" t="str">
        <f t="shared" si="2"/>
        <v>R</v>
      </c>
      <c r="K12" s="16" t="e">
        <f t="shared" si="3"/>
        <v>#N/A</v>
      </c>
      <c r="L12" s="16" t="e">
        <f t="shared" si="4"/>
        <v>#N/A</v>
      </c>
      <c r="M12" s="16">
        <f t="shared" si="5"/>
        <v>0.38268343236508984</v>
      </c>
      <c r="N12" s="16">
        <f t="shared" si="6"/>
        <v>0.92387953251128674</v>
      </c>
      <c r="O12" s="16" t="e">
        <f t="shared" si="7"/>
        <v>#N/A</v>
      </c>
      <c r="P12" s="16" t="e">
        <f t="shared" si="8"/>
        <v>#N/A</v>
      </c>
      <c r="Q12" s="1"/>
      <c r="R12">
        <v>10</v>
      </c>
      <c r="S12">
        <f t="shared" si="24"/>
        <v>52</v>
      </c>
      <c r="T12">
        <f t="shared" si="18"/>
        <v>52</v>
      </c>
      <c r="U12">
        <f t="shared" si="19"/>
        <v>382</v>
      </c>
      <c r="V12">
        <f t="shared" si="15"/>
        <v>11</v>
      </c>
      <c r="W12" s="2">
        <f t="shared" si="16"/>
        <v>0</v>
      </c>
      <c r="X12" s="1">
        <f t="shared" si="20"/>
        <v>1.9000000000000008</v>
      </c>
      <c r="Y12" s="1">
        <f t="shared" si="21"/>
        <v>3.5294117647058822</v>
      </c>
      <c r="Z12">
        <v>0</v>
      </c>
      <c r="AB12">
        <v>10</v>
      </c>
      <c r="AC12">
        <f t="shared" si="25"/>
        <v>52</v>
      </c>
      <c r="AD12" s="1">
        <f>ROUNDUP(T12/2,0)+2</f>
        <v>28</v>
      </c>
      <c r="AE12" s="1">
        <f t="shared" si="17"/>
        <v>24</v>
      </c>
      <c r="AF12">
        <v>0</v>
      </c>
      <c r="AH12">
        <f>AH9+1</f>
        <v>4</v>
      </c>
      <c r="AI12" t="str">
        <f t="shared" si="27"/>
        <v>Reps</v>
      </c>
      <c r="AJ12">
        <f t="shared" si="9"/>
        <v>14</v>
      </c>
      <c r="AK12" s="1">
        <f t="shared" si="26"/>
        <v>83</v>
      </c>
      <c r="AL12" t="str">
        <f t="shared" si="28"/>
        <v>R</v>
      </c>
    </row>
    <row r="13" spans="1:41">
      <c r="A13">
        <v>11</v>
      </c>
      <c r="B13">
        <f t="shared" si="0"/>
        <v>1</v>
      </c>
      <c r="C13">
        <f t="shared" si="11"/>
        <v>1</v>
      </c>
      <c r="D13" s="19">
        <f t="shared" si="1"/>
        <v>7.5</v>
      </c>
      <c r="E13">
        <f t="shared" si="12"/>
        <v>1</v>
      </c>
      <c r="F13" s="1">
        <f t="shared" si="22"/>
        <v>75</v>
      </c>
      <c r="G13" s="1">
        <f t="shared" si="23"/>
        <v>1.3089969389957472</v>
      </c>
      <c r="H13" s="14">
        <f t="shared" si="13"/>
        <v>0.25881904510252074</v>
      </c>
      <c r="I13" s="1">
        <f t="shared" si="14"/>
        <v>0.96592582628906831</v>
      </c>
      <c r="J13" s="15" t="str">
        <f t="shared" si="2"/>
        <v>R</v>
      </c>
      <c r="K13" s="16" t="e">
        <f t="shared" si="3"/>
        <v>#N/A</v>
      </c>
      <c r="L13" s="16" t="e">
        <f t="shared" si="4"/>
        <v>#N/A</v>
      </c>
      <c r="M13" s="16">
        <f t="shared" si="5"/>
        <v>0.25881904510252074</v>
      </c>
      <c r="N13" s="16">
        <f t="shared" si="6"/>
        <v>0.96592582628906831</v>
      </c>
      <c r="O13" s="16" t="e">
        <f t="shared" si="7"/>
        <v>#N/A</v>
      </c>
      <c r="P13" s="16" t="e">
        <f t="shared" si="8"/>
        <v>#N/A</v>
      </c>
      <c r="Q13" s="1"/>
      <c r="R13">
        <v>11</v>
      </c>
      <c r="S13">
        <v>54</v>
      </c>
      <c r="T13">
        <f t="shared" si="18"/>
        <v>54</v>
      </c>
      <c r="U13">
        <f t="shared" si="19"/>
        <v>436</v>
      </c>
      <c r="V13">
        <f t="shared" si="15"/>
        <v>12</v>
      </c>
      <c r="W13" s="2">
        <f t="shared" si="16"/>
        <v>0</v>
      </c>
      <c r="X13" s="1">
        <f t="shared" si="20"/>
        <v>2.0000000000000009</v>
      </c>
      <c r="Y13" s="1">
        <f t="shared" si="21"/>
        <v>3.3962264150943398</v>
      </c>
      <c r="Z13">
        <v>0</v>
      </c>
      <c r="AB13">
        <v>11</v>
      </c>
      <c r="AC13">
        <v>54</v>
      </c>
      <c r="AD13" s="1">
        <f>ROUNDUP(T13/2,0)+2</f>
        <v>29</v>
      </c>
      <c r="AE13" s="1">
        <f t="shared" si="17"/>
        <v>25</v>
      </c>
      <c r="AF13">
        <v>0</v>
      </c>
      <c r="AH13">
        <f t="shared" ref="AH13:AH35" si="29">AH10+1</f>
        <v>4</v>
      </c>
      <c r="AI13" t="str">
        <f t="shared" si="27"/>
        <v>Vacant</v>
      </c>
      <c r="AJ13">
        <f t="shared" si="9"/>
        <v>1</v>
      </c>
      <c r="AK13" s="1">
        <f t="shared" si="26"/>
        <v>97</v>
      </c>
      <c r="AL13" t="str">
        <f t="shared" si="28"/>
        <v>V</v>
      </c>
    </row>
    <row r="14" spans="1:41">
      <c r="A14">
        <f>A13+1</f>
        <v>12</v>
      </c>
      <c r="B14">
        <f t="shared" si="0"/>
        <v>1</v>
      </c>
      <c r="C14">
        <f t="shared" si="11"/>
        <v>1</v>
      </c>
      <c r="D14" s="19">
        <f t="shared" si="1"/>
        <v>7.5</v>
      </c>
      <c r="E14">
        <f t="shared" si="12"/>
        <v>1</v>
      </c>
      <c r="F14" s="1">
        <f t="shared" si="22"/>
        <v>82.5</v>
      </c>
      <c r="G14" s="1">
        <f t="shared" si="23"/>
        <v>1.4398966328953218</v>
      </c>
      <c r="H14" s="14">
        <f t="shared" si="13"/>
        <v>0.13052619222005171</v>
      </c>
      <c r="I14" s="1">
        <f t="shared" si="14"/>
        <v>0.99144486137381038</v>
      </c>
      <c r="J14" s="15" t="str">
        <f t="shared" si="2"/>
        <v>V</v>
      </c>
      <c r="K14" s="16" t="e">
        <f t="shared" si="3"/>
        <v>#N/A</v>
      </c>
      <c r="L14" s="16" t="e">
        <f t="shared" si="4"/>
        <v>#N/A</v>
      </c>
      <c r="M14" s="16" t="e">
        <f t="shared" si="5"/>
        <v>#N/A</v>
      </c>
      <c r="N14" s="16" t="e">
        <f t="shared" si="6"/>
        <v>#N/A</v>
      </c>
      <c r="O14" s="16">
        <f t="shared" si="7"/>
        <v>0.13052619222005171</v>
      </c>
      <c r="P14" s="16">
        <f t="shared" si="8"/>
        <v>0.99144486137381038</v>
      </c>
      <c r="Q14" s="1"/>
      <c r="R14" s="2" t="s">
        <v>35</v>
      </c>
      <c r="S14">
        <f>SUM(S3:S13)</f>
        <v>435</v>
      </c>
      <c r="T14">
        <f>SUM(T3:T13)</f>
        <v>436</v>
      </c>
      <c r="V14" s="2"/>
      <c r="W14" s="2"/>
      <c r="AC14" s="18" t="s">
        <v>36</v>
      </c>
      <c r="AD14" s="1">
        <f>SUM(AD3:AD13)</f>
        <v>235</v>
      </c>
      <c r="AE14" s="1">
        <f>SUM(AE3:AE13)</f>
        <v>198</v>
      </c>
      <c r="AF14" s="1">
        <f>SUM(AF3:AF13)</f>
        <v>3</v>
      </c>
      <c r="AG14" s="1"/>
      <c r="AH14">
        <f t="shared" si="29"/>
        <v>4</v>
      </c>
      <c r="AI14" t="str">
        <f t="shared" si="27"/>
        <v>Dems</v>
      </c>
      <c r="AJ14">
        <f t="shared" si="9"/>
        <v>18</v>
      </c>
      <c r="AK14" s="1">
        <f t="shared" si="26"/>
        <v>98</v>
      </c>
      <c r="AL14" t="str">
        <f t="shared" si="28"/>
        <v>D</v>
      </c>
    </row>
    <row r="15" spans="1:41">
      <c r="A15">
        <f t="shared" ref="A15:A78" si="30">A14+1</f>
        <v>13</v>
      </c>
      <c r="B15">
        <f t="shared" si="0"/>
        <v>1</v>
      </c>
      <c r="C15">
        <f t="shared" si="11"/>
        <v>1</v>
      </c>
      <c r="D15" s="19">
        <f t="shared" si="1"/>
        <v>7.5</v>
      </c>
      <c r="E15">
        <f t="shared" si="12"/>
        <v>1</v>
      </c>
      <c r="F15" s="1">
        <f t="shared" si="22"/>
        <v>90</v>
      </c>
      <c r="G15" s="1">
        <f t="shared" si="23"/>
        <v>1.5707963267948966</v>
      </c>
      <c r="H15" s="14">
        <f t="shared" si="13"/>
        <v>6.1257422745431001E-17</v>
      </c>
      <c r="I15" s="1">
        <f t="shared" si="14"/>
        <v>1</v>
      </c>
      <c r="J15" s="15" t="str">
        <f t="shared" si="2"/>
        <v>D</v>
      </c>
      <c r="K15" s="16">
        <f t="shared" si="3"/>
        <v>6.1257422745431001E-17</v>
      </c>
      <c r="L15" s="16">
        <f t="shared" si="4"/>
        <v>1</v>
      </c>
      <c r="M15" s="16" t="e">
        <f t="shared" si="5"/>
        <v>#N/A</v>
      </c>
      <c r="N15" s="16" t="e">
        <f t="shared" si="6"/>
        <v>#N/A</v>
      </c>
      <c r="O15" s="16" t="e">
        <f t="shared" si="7"/>
        <v>#N/A</v>
      </c>
      <c r="P15" s="16" t="e">
        <f t="shared" si="8"/>
        <v>#N/A</v>
      </c>
      <c r="Q15" s="1"/>
      <c r="W15" s="2"/>
      <c r="AC15" s="18" t="b">
        <v>1</v>
      </c>
      <c r="AD15" s="1">
        <v>235</v>
      </c>
      <c r="AE15" s="1">
        <v>197</v>
      </c>
      <c r="AF15" s="1">
        <v>3</v>
      </c>
      <c r="AG15" s="1"/>
      <c r="AH15">
        <f t="shared" si="29"/>
        <v>5</v>
      </c>
      <c r="AI15" t="str">
        <f t="shared" si="27"/>
        <v>Reps</v>
      </c>
      <c r="AJ15">
        <f t="shared" si="9"/>
        <v>17</v>
      </c>
      <c r="AK15" s="1">
        <f t="shared" si="26"/>
        <v>116</v>
      </c>
      <c r="AL15" t="str">
        <f t="shared" si="28"/>
        <v>R</v>
      </c>
    </row>
    <row r="16" spans="1:41">
      <c r="A16">
        <f t="shared" si="30"/>
        <v>14</v>
      </c>
      <c r="B16">
        <f t="shared" si="0"/>
        <v>1</v>
      </c>
      <c r="C16">
        <f t="shared" si="11"/>
        <v>1</v>
      </c>
      <c r="D16" s="19">
        <f t="shared" si="1"/>
        <v>7.5</v>
      </c>
      <c r="E16">
        <f t="shared" si="12"/>
        <v>1</v>
      </c>
      <c r="F16" s="1">
        <f t="shared" si="22"/>
        <v>97.5</v>
      </c>
      <c r="G16" s="1">
        <f t="shared" si="23"/>
        <v>1.7016960206944711</v>
      </c>
      <c r="H16" s="14">
        <f t="shared" si="13"/>
        <v>-0.13052619222005138</v>
      </c>
      <c r="I16" s="1">
        <f t="shared" si="14"/>
        <v>0.99144486137381049</v>
      </c>
      <c r="J16" s="15" t="str">
        <f t="shared" si="2"/>
        <v>D</v>
      </c>
      <c r="K16" s="16">
        <f t="shared" si="3"/>
        <v>-0.13052619222005138</v>
      </c>
      <c r="L16" s="16">
        <f t="shared" si="4"/>
        <v>0.99144486137381049</v>
      </c>
      <c r="M16" s="16" t="e">
        <f t="shared" si="5"/>
        <v>#N/A</v>
      </c>
      <c r="N16" s="16" t="e">
        <f t="shared" si="6"/>
        <v>#N/A</v>
      </c>
      <c r="O16" s="16" t="e">
        <f t="shared" si="7"/>
        <v>#N/A</v>
      </c>
      <c r="P16" s="16" t="e">
        <f t="shared" si="8"/>
        <v>#N/A</v>
      </c>
      <c r="Q16" s="1"/>
      <c r="W16" s="2"/>
      <c r="AC16" s="18" t="s">
        <v>9</v>
      </c>
      <c r="AD16" s="1">
        <f>AD14-AD15</f>
        <v>0</v>
      </c>
      <c r="AE16" s="1">
        <f>AE14-AE15</f>
        <v>1</v>
      </c>
      <c r="AF16" s="1">
        <f>AF14-AF15</f>
        <v>0</v>
      </c>
      <c r="AG16" s="1"/>
      <c r="AH16">
        <f t="shared" si="29"/>
        <v>5</v>
      </c>
      <c r="AI16" t="str">
        <f t="shared" si="27"/>
        <v>Vacant</v>
      </c>
      <c r="AJ16">
        <f t="shared" si="9"/>
        <v>0</v>
      </c>
      <c r="AK16" s="1">
        <f t="shared" si="26"/>
        <v>133</v>
      </c>
      <c r="AL16" t="str">
        <f t="shared" si="28"/>
        <v>V</v>
      </c>
    </row>
    <row r="17" spans="1:38">
      <c r="A17">
        <f t="shared" si="30"/>
        <v>15</v>
      </c>
      <c r="B17">
        <f t="shared" si="0"/>
        <v>1</v>
      </c>
      <c r="C17">
        <f t="shared" si="11"/>
        <v>1</v>
      </c>
      <c r="D17" s="19">
        <f t="shared" si="1"/>
        <v>7.5</v>
      </c>
      <c r="E17">
        <f t="shared" si="12"/>
        <v>1</v>
      </c>
      <c r="F17" s="1">
        <f t="shared" si="22"/>
        <v>105</v>
      </c>
      <c r="G17" s="1">
        <f t="shared" si="23"/>
        <v>1.8325957145940461</v>
      </c>
      <c r="H17" s="14">
        <f t="shared" si="13"/>
        <v>-0.25881904510252085</v>
      </c>
      <c r="I17" s="1">
        <f t="shared" si="14"/>
        <v>0.96592582628906831</v>
      </c>
      <c r="J17" s="15" t="str">
        <f t="shared" si="2"/>
        <v>D</v>
      </c>
      <c r="K17" s="16">
        <f t="shared" si="3"/>
        <v>-0.25881904510252085</v>
      </c>
      <c r="L17" s="16">
        <f t="shared" si="4"/>
        <v>0.96592582628906831</v>
      </c>
      <c r="M17" s="16" t="e">
        <f t="shared" si="5"/>
        <v>#N/A</v>
      </c>
      <c r="N17" s="16" t="e">
        <f t="shared" si="6"/>
        <v>#N/A</v>
      </c>
      <c r="O17" s="16" t="e">
        <f t="shared" si="7"/>
        <v>#N/A</v>
      </c>
      <c r="P17" s="16" t="e">
        <f t="shared" si="8"/>
        <v>#N/A</v>
      </c>
      <c r="Q17" s="1"/>
      <c r="R17" t="s">
        <v>38</v>
      </c>
      <c r="W17" s="2"/>
      <c r="AC17" s="18" t="s">
        <v>37</v>
      </c>
      <c r="AD17" s="1">
        <f>SUM(AD14:AF14)</f>
        <v>436</v>
      </c>
      <c r="AH17">
        <f t="shared" si="29"/>
        <v>5</v>
      </c>
      <c r="AI17" t="str">
        <f t="shared" si="27"/>
        <v>Dems</v>
      </c>
      <c r="AJ17">
        <f t="shared" si="9"/>
        <v>19</v>
      </c>
      <c r="AK17" s="1">
        <f t="shared" si="26"/>
        <v>133</v>
      </c>
      <c r="AL17" t="str">
        <f t="shared" si="28"/>
        <v>D</v>
      </c>
    </row>
    <row r="18" spans="1:38">
      <c r="A18">
        <f t="shared" si="30"/>
        <v>16</v>
      </c>
      <c r="B18">
        <f t="shared" si="0"/>
        <v>1</v>
      </c>
      <c r="C18">
        <f t="shared" si="11"/>
        <v>1</v>
      </c>
      <c r="D18" s="19">
        <f t="shared" si="1"/>
        <v>7.5</v>
      </c>
      <c r="E18">
        <f t="shared" si="12"/>
        <v>1</v>
      </c>
      <c r="F18" s="1">
        <f t="shared" si="22"/>
        <v>112.5</v>
      </c>
      <c r="G18" s="1">
        <f t="shared" si="23"/>
        <v>1.9634954084936207</v>
      </c>
      <c r="H18" s="14">
        <f t="shared" si="13"/>
        <v>-0.38268343236508973</v>
      </c>
      <c r="I18" s="1">
        <f t="shared" si="14"/>
        <v>0.92387953251128674</v>
      </c>
      <c r="J18" s="15" t="str">
        <f t="shared" si="2"/>
        <v>D</v>
      </c>
      <c r="K18" s="16">
        <f t="shared" si="3"/>
        <v>-0.38268343236508973</v>
      </c>
      <c r="L18" s="16">
        <f t="shared" si="4"/>
        <v>0.92387953251128674</v>
      </c>
      <c r="M18" s="16" t="e">
        <f t="shared" si="5"/>
        <v>#N/A</v>
      </c>
      <c r="N18" s="16" t="e">
        <f t="shared" si="6"/>
        <v>#N/A</v>
      </c>
      <c r="O18" s="16" t="e">
        <f t="shared" si="7"/>
        <v>#N/A</v>
      </c>
      <c r="P18" s="16" t="e">
        <f t="shared" si="8"/>
        <v>#N/A</v>
      </c>
      <c r="Q18" s="1"/>
      <c r="R18" t="s">
        <v>39</v>
      </c>
      <c r="W18" s="2"/>
      <c r="AC18" s="18" t="s">
        <v>9</v>
      </c>
      <c r="AD18" s="1">
        <f>SUM(AD15:AF15)</f>
        <v>435</v>
      </c>
      <c r="AH18">
        <f t="shared" si="29"/>
        <v>6</v>
      </c>
      <c r="AI18" t="str">
        <f t="shared" si="27"/>
        <v>Reps</v>
      </c>
      <c r="AJ18">
        <f t="shared" si="9"/>
        <v>19</v>
      </c>
      <c r="AK18" s="1">
        <f t="shared" si="26"/>
        <v>152</v>
      </c>
      <c r="AL18" t="str">
        <f t="shared" si="28"/>
        <v>R</v>
      </c>
    </row>
    <row r="19" spans="1:38">
      <c r="A19">
        <f t="shared" si="30"/>
        <v>17</v>
      </c>
      <c r="B19">
        <f t="shared" si="0"/>
        <v>1</v>
      </c>
      <c r="C19">
        <f t="shared" si="11"/>
        <v>1</v>
      </c>
      <c r="D19" s="19">
        <f t="shared" si="1"/>
        <v>7.5</v>
      </c>
      <c r="E19">
        <f t="shared" si="12"/>
        <v>1</v>
      </c>
      <c r="F19" s="1">
        <f t="shared" si="22"/>
        <v>120</v>
      </c>
      <c r="G19" s="1">
        <f t="shared" si="23"/>
        <v>2.0943951023931953</v>
      </c>
      <c r="H19" s="14">
        <f t="shared" si="13"/>
        <v>-0.49999999999999978</v>
      </c>
      <c r="I19" s="1">
        <f t="shared" si="14"/>
        <v>0.86602540378443871</v>
      </c>
      <c r="J19" s="15" t="str">
        <f t="shared" si="2"/>
        <v>D</v>
      </c>
      <c r="K19" s="16">
        <f t="shared" si="3"/>
        <v>-0.49999999999999978</v>
      </c>
      <c r="L19" s="16">
        <f t="shared" si="4"/>
        <v>0.86602540378443871</v>
      </c>
      <c r="M19" s="16" t="e">
        <f t="shared" si="5"/>
        <v>#N/A</v>
      </c>
      <c r="N19" s="16" t="e">
        <f t="shared" si="6"/>
        <v>#N/A</v>
      </c>
      <c r="O19" s="16" t="e">
        <f t="shared" si="7"/>
        <v>#N/A</v>
      </c>
      <c r="P19" s="16" t="e">
        <f t="shared" si="8"/>
        <v>#N/A</v>
      </c>
      <c r="Q19" s="1"/>
      <c r="R19" t="s">
        <v>40</v>
      </c>
      <c r="W19" s="2"/>
      <c r="AH19">
        <f t="shared" si="29"/>
        <v>6</v>
      </c>
      <c r="AI19" t="str">
        <f t="shared" si="27"/>
        <v>Vacant</v>
      </c>
      <c r="AJ19">
        <f t="shared" si="9"/>
        <v>0</v>
      </c>
      <c r="AK19" s="1">
        <f t="shared" si="26"/>
        <v>171</v>
      </c>
      <c r="AL19" t="str">
        <f t="shared" si="28"/>
        <v>V</v>
      </c>
    </row>
    <row r="20" spans="1:38">
      <c r="A20">
        <f t="shared" si="30"/>
        <v>18</v>
      </c>
      <c r="B20">
        <f t="shared" si="0"/>
        <v>1</v>
      </c>
      <c r="C20">
        <f t="shared" si="11"/>
        <v>1</v>
      </c>
      <c r="D20" s="19">
        <f t="shared" si="1"/>
        <v>7.5</v>
      </c>
      <c r="E20">
        <f t="shared" si="12"/>
        <v>1</v>
      </c>
      <c r="F20" s="1">
        <f t="shared" si="22"/>
        <v>127.5</v>
      </c>
      <c r="G20" s="1">
        <f t="shared" si="23"/>
        <v>2.2252947962927703</v>
      </c>
      <c r="H20" s="14">
        <f t="shared" si="13"/>
        <v>-0.60876142900872066</v>
      </c>
      <c r="I20" s="1">
        <f t="shared" si="14"/>
        <v>0.79335334029123517</v>
      </c>
      <c r="J20" s="15" t="str">
        <f t="shared" si="2"/>
        <v>D</v>
      </c>
      <c r="K20" s="16">
        <f t="shared" si="3"/>
        <v>-0.60876142900872066</v>
      </c>
      <c r="L20" s="16">
        <f t="shared" si="4"/>
        <v>0.79335334029123517</v>
      </c>
      <c r="M20" s="16" t="e">
        <f t="shared" si="5"/>
        <v>#N/A</v>
      </c>
      <c r="N20" s="16" t="e">
        <f t="shared" si="6"/>
        <v>#N/A</v>
      </c>
      <c r="O20" s="16" t="e">
        <f t="shared" si="7"/>
        <v>#N/A</v>
      </c>
      <c r="P20" s="16" t="e">
        <f t="shared" si="8"/>
        <v>#N/A</v>
      </c>
      <c r="Q20" s="1"/>
      <c r="R20" t="s">
        <v>41</v>
      </c>
      <c r="W20" s="2"/>
      <c r="AH20">
        <f t="shared" si="29"/>
        <v>6</v>
      </c>
      <c r="AI20" t="str">
        <f t="shared" si="27"/>
        <v>Dems</v>
      </c>
      <c r="AJ20">
        <f t="shared" si="9"/>
        <v>21</v>
      </c>
      <c r="AK20" s="1">
        <f t="shared" si="26"/>
        <v>171</v>
      </c>
      <c r="AL20" t="str">
        <f t="shared" si="28"/>
        <v>D</v>
      </c>
    </row>
    <row r="21" spans="1:38">
      <c r="A21">
        <f t="shared" si="30"/>
        <v>19</v>
      </c>
      <c r="B21">
        <f t="shared" si="0"/>
        <v>1</v>
      </c>
      <c r="C21">
        <f t="shared" si="11"/>
        <v>1</v>
      </c>
      <c r="D21" s="19">
        <f t="shared" si="1"/>
        <v>7.5</v>
      </c>
      <c r="E21">
        <f t="shared" si="12"/>
        <v>1</v>
      </c>
      <c r="F21" s="1">
        <f t="shared" si="22"/>
        <v>135</v>
      </c>
      <c r="G21" s="1">
        <f t="shared" si="23"/>
        <v>2.3561944901923448</v>
      </c>
      <c r="H21" s="14">
        <f t="shared" si="13"/>
        <v>-0.70710678118654746</v>
      </c>
      <c r="I21" s="1">
        <f t="shared" si="14"/>
        <v>0.70710678118654757</v>
      </c>
      <c r="J21" s="15" t="str">
        <f t="shared" si="2"/>
        <v>D</v>
      </c>
      <c r="K21" s="16">
        <f t="shared" si="3"/>
        <v>-0.70710678118654746</v>
      </c>
      <c r="L21" s="16">
        <f t="shared" si="4"/>
        <v>0.70710678118654757</v>
      </c>
      <c r="M21" s="16" t="e">
        <f t="shared" si="5"/>
        <v>#N/A</v>
      </c>
      <c r="N21" s="16" t="e">
        <f t="shared" si="6"/>
        <v>#N/A</v>
      </c>
      <c r="O21" s="16" t="e">
        <f t="shared" si="7"/>
        <v>#N/A</v>
      </c>
      <c r="P21" s="16" t="e">
        <f t="shared" si="8"/>
        <v>#N/A</v>
      </c>
      <c r="Q21" s="1"/>
      <c r="W21" s="2"/>
      <c r="AH21">
        <f t="shared" si="29"/>
        <v>7</v>
      </c>
      <c r="AI21" t="str">
        <f t="shared" si="27"/>
        <v>Reps</v>
      </c>
      <c r="AJ21">
        <f t="shared" si="9"/>
        <v>19</v>
      </c>
      <c r="AK21" s="1">
        <f t="shared" si="26"/>
        <v>192</v>
      </c>
      <c r="AL21" t="str">
        <f t="shared" si="28"/>
        <v>R</v>
      </c>
    </row>
    <row r="22" spans="1:38">
      <c r="A22">
        <f t="shared" si="30"/>
        <v>20</v>
      </c>
      <c r="B22">
        <f t="shared" si="0"/>
        <v>1</v>
      </c>
      <c r="C22">
        <f t="shared" si="11"/>
        <v>1</v>
      </c>
      <c r="D22" s="19">
        <f t="shared" si="1"/>
        <v>7.5</v>
      </c>
      <c r="E22">
        <f t="shared" si="12"/>
        <v>1</v>
      </c>
      <c r="F22" s="1">
        <f t="shared" si="22"/>
        <v>142.5</v>
      </c>
      <c r="G22" s="1">
        <f t="shared" si="23"/>
        <v>2.4870941840919194</v>
      </c>
      <c r="H22" s="14">
        <f t="shared" si="13"/>
        <v>-0.79335334029123505</v>
      </c>
      <c r="I22" s="1">
        <f t="shared" si="14"/>
        <v>0.60876142900872088</v>
      </c>
      <c r="J22" s="15" t="str">
        <f t="shared" si="2"/>
        <v>D</v>
      </c>
      <c r="K22" s="16">
        <f t="shared" si="3"/>
        <v>-0.79335334029123505</v>
      </c>
      <c r="L22" s="16">
        <f t="shared" si="4"/>
        <v>0.60876142900872088</v>
      </c>
      <c r="M22" s="16" t="e">
        <f t="shared" si="5"/>
        <v>#N/A</v>
      </c>
      <c r="N22" s="16" t="e">
        <f t="shared" si="6"/>
        <v>#N/A</v>
      </c>
      <c r="O22" s="16" t="e">
        <f t="shared" si="7"/>
        <v>#N/A</v>
      </c>
      <c r="P22" s="16" t="e">
        <f t="shared" si="8"/>
        <v>#N/A</v>
      </c>
      <c r="Q22" s="1"/>
      <c r="W22" s="2"/>
      <c r="AH22">
        <f t="shared" si="29"/>
        <v>7</v>
      </c>
      <c r="AI22" t="str">
        <f t="shared" si="27"/>
        <v>Vacant</v>
      </c>
      <c r="AJ22">
        <f t="shared" si="9"/>
        <v>0</v>
      </c>
      <c r="AK22" s="1">
        <f t="shared" si="26"/>
        <v>211</v>
      </c>
      <c r="AL22" t="str">
        <f t="shared" si="28"/>
        <v>V</v>
      </c>
    </row>
    <row r="23" spans="1:38">
      <c r="A23">
        <f t="shared" si="30"/>
        <v>21</v>
      </c>
      <c r="B23">
        <f t="shared" si="0"/>
        <v>1</v>
      </c>
      <c r="C23">
        <f t="shared" si="11"/>
        <v>1</v>
      </c>
      <c r="D23" s="19">
        <f t="shared" si="1"/>
        <v>7.5</v>
      </c>
      <c r="E23">
        <f t="shared" si="12"/>
        <v>1</v>
      </c>
      <c r="F23" s="1">
        <f t="shared" si="22"/>
        <v>150</v>
      </c>
      <c r="G23" s="1">
        <f t="shared" si="23"/>
        <v>2.6179938779914944</v>
      </c>
      <c r="H23" s="14">
        <f t="shared" si="13"/>
        <v>-0.86602540378443871</v>
      </c>
      <c r="I23" s="1">
        <f t="shared" si="14"/>
        <v>0.49999999999999994</v>
      </c>
      <c r="J23" s="15" t="str">
        <f t="shared" si="2"/>
        <v>D</v>
      </c>
      <c r="K23" s="16">
        <f t="shared" si="3"/>
        <v>-0.86602540378443871</v>
      </c>
      <c r="L23" s="16">
        <f t="shared" si="4"/>
        <v>0.49999999999999994</v>
      </c>
      <c r="M23" s="16" t="e">
        <f t="shared" si="5"/>
        <v>#N/A</v>
      </c>
      <c r="N23" s="16" t="e">
        <f t="shared" si="6"/>
        <v>#N/A</v>
      </c>
      <c r="O23" s="16" t="e">
        <f t="shared" si="7"/>
        <v>#N/A</v>
      </c>
      <c r="P23" s="16" t="e">
        <f t="shared" si="8"/>
        <v>#N/A</v>
      </c>
      <c r="Q23" s="1"/>
      <c r="W23" s="2"/>
      <c r="AH23">
        <f t="shared" si="29"/>
        <v>7</v>
      </c>
      <c r="AI23" t="str">
        <f t="shared" si="27"/>
        <v>Dems</v>
      </c>
      <c r="AJ23">
        <f t="shared" si="9"/>
        <v>24</v>
      </c>
      <c r="AK23" s="1">
        <f t="shared" si="26"/>
        <v>211</v>
      </c>
      <c r="AL23" t="str">
        <f t="shared" si="28"/>
        <v>D</v>
      </c>
    </row>
    <row r="24" spans="1:38">
      <c r="A24">
        <f t="shared" si="30"/>
        <v>22</v>
      </c>
      <c r="B24">
        <f t="shared" si="0"/>
        <v>1</v>
      </c>
      <c r="C24">
        <f t="shared" si="11"/>
        <v>1</v>
      </c>
      <c r="D24" s="19">
        <f t="shared" si="1"/>
        <v>7.5</v>
      </c>
      <c r="E24">
        <f t="shared" si="12"/>
        <v>1</v>
      </c>
      <c r="F24" s="1">
        <f t="shared" si="22"/>
        <v>157.5</v>
      </c>
      <c r="G24" s="1">
        <f t="shared" si="23"/>
        <v>2.748893571891069</v>
      </c>
      <c r="H24" s="14">
        <f t="shared" si="13"/>
        <v>-0.92387953251128674</v>
      </c>
      <c r="I24" s="1">
        <f t="shared" si="14"/>
        <v>0.38268343236508989</v>
      </c>
      <c r="J24" s="15" t="str">
        <f t="shared" si="2"/>
        <v>D</v>
      </c>
      <c r="K24" s="16">
        <f t="shared" si="3"/>
        <v>-0.92387953251128674</v>
      </c>
      <c r="L24" s="16">
        <f t="shared" si="4"/>
        <v>0.38268343236508989</v>
      </c>
      <c r="M24" s="16" t="e">
        <f t="shared" si="5"/>
        <v>#N/A</v>
      </c>
      <c r="N24" s="16" t="e">
        <f t="shared" si="6"/>
        <v>#N/A</v>
      </c>
      <c r="O24" s="16" t="e">
        <f t="shared" si="7"/>
        <v>#N/A</v>
      </c>
      <c r="P24" s="16" t="e">
        <f t="shared" si="8"/>
        <v>#N/A</v>
      </c>
      <c r="Q24" s="1"/>
      <c r="W24" s="2"/>
      <c r="AH24">
        <f t="shared" si="29"/>
        <v>8</v>
      </c>
      <c r="AI24" t="str">
        <f t="shared" si="27"/>
        <v>Reps</v>
      </c>
      <c r="AJ24">
        <f t="shared" si="9"/>
        <v>20</v>
      </c>
      <c r="AK24" s="1">
        <f t="shared" si="26"/>
        <v>235</v>
      </c>
      <c r="AL24" t="str">
        <f t="shared" si="28"/>
        <v>R</v>
      </c>
    </row>
    <row r="25" spans="1:38">
      <c r="A25">
        <f t="shared" si="30"/>
        <v>23</v>
      </c>
      <c r="B25">
        <f t="shared" si="0"/>
        <v>1</v>
      </c>
      <c r="C25">
        <f t="shared" si="11"/>
        <v>1</v>
      </c>
      <c r="D25" s="19">
        <f t="shared" si="1"/>
        <v>7.5</v>
      </c>
      <c r="E25">
        <f t="shared" si="12"/>
        <v>1</v>
      </c>
      <c r="F25" s="1">
        <f t="shared" si="22"/>
        <v>165</v>
      </c>
      <c r="G25" s="1">
        <f t="shared" si="23"/>
        <v>2.8797932657906435</v>
      </c>
      <c r="H25" s="14">
        <f t="shared" si="13"/>
        <v>-0.9659258262890682</v>
      </c>
      <c r="I25" s="1">
        <f t="shared" si="14"/>
        <v>0.25881904510252102</v>
      </c>
      <c r="J25" s="15" t="str">
        <f t="shared" si="2"/>
        <v>D</v>
      </c>
      <c r="K25" s="16">
        <f t="shared" si="3"/>
        <v>-0.9659258262890682</v>
      </c>
      <c r="L25" s="16">
        <f t="shared" si="4"/>
        <v>0.25881904510252102</v>
      </c>
      <c r="M25" s="16" t="e">
        <f t="shared" si="5"/>
        <v>#N/A</v>
      </c>
      <c r="N25" s="16" t="e">
        <f t="shared" si="6"/>
        <v>#N/A</v>
      </c>
      <c r="O25" s="16" t="e">
        <f t="shared" si="7"/>
        <v>#N/A</v>
      </c>
      <c r="P25" s="16" t="e">
        <f t="shared" si="8"/>
        <v>#N/A</v>
      </c>
      <c r="Q25" s="1"/>
      <c r="W25" s="2"/>
      <c r="AH25">
        <f t="shared" si="29"/>
        <v>8</v>
      </c>
      <c r="AI25" t="str">
        <f t="shared" si="27"/>
        <v>Vacant</v>
      </c>
      <c r="AJ25">
        <f t="shared" si="9"/>
        <v>1</v>
      </c>
      <c r="AK25" s="1">
        <f t="shared" si="26"/>
        <v>255</v>
      </c>
      <c r="AL25" t="str">
        <f t="shared" si="28"/>
        <v>V</v>
      </c>
    </row>
    <row r="26" spans="1:38">
      <c r="A26">
        <f t="shared" si="30"/>
        <v>24</v>
      </c>
      <c r="B26">
        <f t="shared" si="0"/>
        <v>1</v>
      </c>
      <c r="C26">
        <f t="shared" si="11"/>
        <v>1</v>
      </c>
      <c r="D26" s="19">
        <f t="shared" si="1"/>
        <v>7.5</v>
      </c>
      <c r="E26">
        <f t="shared" si="12"/>
        <v>1</v>
      </c>
      <c r="F26" s="1">
        <f t="shared" si="22"/>
        <v>172.5</v>
      </c>
      <c r="G26" s="1">
        <f t="shared" si="23"/>
        <v>3.0106929596902186</v>
      </c>
      <c r="H26" s="14">
        <f t="shared" si="13"/>
        <v>-0.99144486137381038</v>
      </c>
      <c r="I26" s="1">
        <f t="shared" si="14"/>
        <v>0.13052619222005157</v>
      </c>
      <c r="J26" s="15" t="str">
        <f t="shared" si="2"/>
        <v>D</v>
      </c>
      <c r="K26" s="16">
        <f t="shared" si="3"/>
        <v>-0.99144486137381038</v>
      </c>
      <c r="L26" s="16">
        <f t="shared" si="4"/>
        <v>0.13052619222005157</v>
      </c>
      <c r="M26" s="16" t="e">
        <f t="shared" si="5"/>
        <v>#N/A</v>
      </c>
      <c r="N26" s="16" t="e">
        <f t="shared" si="6"/>
        <v>#N/A</v>
      </c>
      <c r="O26" s="16" t="e">
        <f t="shared" si="7"/>
        <v>#N/A</v>
      </c>
      <c r="P26" s="16" t="e">
        <f t="shared" si="8"/>
        <v>#N/A</v>
      </c>
      <c r="Q26" s="1"/>
      <c r="W26" s="2"/>
      <c r="AH26">
        <f t="shared" si="29"/>
        <v>8</v>
      </c>
      <c r="AI26" t="str">
        <f t="shared" si="27"/>
        <v>Dems</v>
      </c>
      <c r="AJ26">
        <f t="shared" si="9"/>
        <v>25</v>
      </c>
      <c r="AK26" s="1">
        <f t="shared" si="26"/>
        <v>256</v>
      </c>
      <c r="AL26" t="str">
        <f t="shared" si="28"/>
        <v>D</v>
      </c>
    </row>
    <row r="27" spans="1:38">
      <c r="A27">
        <f t="shared" si="30"/>
        <v>25</v>
      </c>
      <c r="B27">
        <f t="shared" si="0"/>
        <v>1</v>
      </c>
      <c r="C27">
        <f t="shared" si="11"/>
        <v>1</v>
      </c>
      <c r="D27" s="19">
        <f t="shared" si="1"/>
        <v>7.5</v>
      </c>
      <c r="E27">
        <f t="shared" si="12"/>
        <v>1</v>
      </c>
      <c r="F27" s="1">
        <f t="shared" si="22"/>
        <v>180</v>
      </c>
      <c r="G27" s="1">
        <f t="shared" si="23"/>
        <v>3.1415926535897931</v>
      </c>
      <c r="H27" s="14">
        <f t="shared" si="13"/>
        <v>-1</v>
      </c>
      <c r="I27" s="1">
        <f t="shared" si="14"/>
        <v>1.22514845490862E-16</v>
      </c>
      <c r="J27" s="15" t="str">
        <f t="shared" si="2"/>
        <v>D</v>
      </c>
      <c r="K27" s="16">
        <f t="shared" si="3"/>
        <v>-1</v>
      </c>
      <c r="L27" s="16">
        <f t="shared" si="4"/>
        <v>1.22514845490862E-16</v>
      </c>
      <c r="M27" s="16" t="e">
        <f t="shared" si="5"/>
        <v>#N/A</v>
      </c>
      <c r="N27" s="16" t="e">
        <f t="shared" si="6"/>
        <v>#N/A</v>
      </c>
      <c r="O27" s="16" t="e">
        <f t="shared" si="7"/>
        <v>#N/A</v>
      </c>
      <c r="P27" s="16" t="e">
        <f t="shared" si="8"/>
        <v>#N/A</v>
      </c>
      <c r="Q27" s="1"/>
      <c r="W27" s="2"/>
      <c r="AH27">
        <f t="shared" si="29"/>
        <v>9</v>
      </c>
      <c r="AI27" t="str">
        <f t="shared" si="27"/>
        <v>Reps</v>
      </c>
      <c r="AJ27">
        <f t="shared" si="9"/>
        <v>22</v>
      </c>
      <c r="AK27" s="1">
        <f t="shared" si="26"/>
        <v>281</v>
      </c>
      <c r="AL27" t="str">
        <f t="shared" si="28"/>
        <v>R</v>
      </c>
    </row>
    <row r="28" spans="1:38">
      <c r="A28">
        <f t="shared" si="30"/>
        <v>26</v>
      </c>
      <c r="B28">
        <f t="shared" si="0"/>
        <v>2</v>
      </c>
      <c r="C28">
        <f t="shared" si="11"/>
        <v>1.1000000000000001</v>
      </c>
      <c r="D28" s="19">
        <f t="shared" si="1"/>
        <v>6.9230769230769234</v>
      </c>
      <c r="E28">
        <f t="shared" si="12"/>
        <v>0</v>
      </c>
      <c r="F28" s="1">
        <f t="shared" si="22"/>
        <v>0</v>
      </c>
      <c r="G28" s="1">
        <f t="shared" si="23"/>
        <v>0</v>
      </c>
      <c r="H28" s="14">
        <f t="shared" si="13"/>
        <v>1.1000000000000001</v>
      </c>
      <c r="I28" s="1">
        <f t="shared" si="14"/>
        <v>0</v>
      </c>
      <c r="J28" s="15" t="str">
        <f t="shared" si="2"/>
        <v>R</v>
      </c>
      <c r="K28" s="16" t="e">
        <f t="shared" si="3"/>
        <v>#N/A</v>
      </c>
      <c r="L28" s="16" t="e">
        <f t="shared" si="4"/>
        <v>#N/A</v>
      </c>
      <c r="M28" s="16">
        <f t="shared" si="5"/>
        <v>1.1000000000000001</v>
      </c>
      <c r="N28" s="16">
        <f t="shared" si="6"/>
        <v>0</v>
      </c>
      <c r="O28" s="16" t="e">
        <f t="shared" si="7"/>
        <v>#N/A</v>
      </c>
      <c r="P28" s="16" t="e">
        <f t="shared" si="8"/>
        <v>#N/A</v>
      </c>
      <c r="Q28" s="1"/>
      <c r="W28" s="2"/>
      <c r="AH28">
        <f t="shared" si="29"/>
        <v>9</v>
      </c>
      <c r="AI28" t="str">
        <f t="shared" si="27"/>
        <v>Vacant</v>
      </c>
      <c r="AJ28">
        <f t="shared" si="9"/>
        <v>0</v>
      </c>
      <c r="AK28" s="1">
        <f t="shared" si="26"/>
        <v>303</v>
      </c>
      <c r="AL28" t="str">
        <f t="shared" si="28"/>
        <v>V</v>
      </c>
    </row>
    <row r="29" spans="1:38">
      <c r="A29">
        <f t="shared" si="30"/>
        <v>27</v>
      </c>
      <c r="B29">
        <f t="shared" si="0"/>
        <v>2</v>
      </c>
      <c r="C29">
        <f t="shared" si="11"/>
        <v>1.1000000000000001</v>
      </c>
      <c r="D29" s="19">
        <f t="shared" si="1"/>
        <v>6.9230769230769234</v>
      </c>
      <c r="E29">
        <f t="shared" si="12"/>
        <v>1</v>
      </c>
      <c r="F29" s="1">
        <f t="shared" si="22"/>
        <v>6.9230769230769234</v>
      </c>
      <c r="G29" s="1">
        <f t="shared" si="23"/>
        <v>0.12083048667653051</v>
      </c>
      <c r="H29" s="14">
        <f t="shared" si="13"/>
        <v>1.0919797615078595</v>
      </c>
      <c r="I29" s="1">
        <f t="shared" si="14"/>
        <v>0.13259034828085539</v>
      </c>
      <c r="J29" s="15" t="str">
        <f t="shared" si="2"/>
        <v>R</v>
      </c>
      <c r="K29" s="16" t="e">
        <f t="shared" si="3"/>
        <v>#N/A</v>
      </c>
      <c r="L29" s="16" t="e">
        <f t="shared" si="4"/>
        <v>#N/A</v>
      </c>
      <c r="M29" s="16">
        <f t="shared" si="5"/>
        <v>1.0919797615078595</v>
      </c>
      <c r="N29" s="16">
        <f t="shared" si="6"/>
        <v>0.13259034828085539</v>
      </c>
      <c r="O29" s="16" t="e">
        <f t="shared" si="7"/>
        <v>#N/A</v>
      </c>
      <c r="P29" s="16" t="e">
        <f t="shared" si="8"/>
        <v>#N/A</v>
      </c>
      <c r="Q29" s="1"/>
      <c r="W29" s="2"/>
      <c r="AH29">
        <f t="shared" si="29"/>
        <v>9</v>
      </c>
      <c r="AI29" t="str">
        <f t="shared" si="27"/>
        <v>Dems</v>
      </c>
      <c r="AJ29">
        <f t="shared" si="9"/>
        <v>27</v>
      </c>
      <c r="AK29" s="1">
        <f t="shared" si="26"/>
        <v>303</v>
      </c>
      <c r="AL29" t="str">
        <f t="shared" si="28"/>
        <v>D</v>
      </c>
    </row>
    <row r="30" spans="1:38">
      <c r="A30">
        <f t="shared" si="30"/>
        <v>28</v>
      </c>
      <c r="B30">
        <f t="shared" si="0"/>
        <v>2</v>
      </c>
      <c r="C30">
        <f t="shared" si="11"/>
        <v>1.1000000000000001</v>
      </c>
      <c r="D30" s="19">
        <f t="shared" si="1"/>
        <v>6.9230769230769234</v>
      </c>
      <c r="E30">
        <f t="shared" si="12"/>
        <v>1</v>
      </c>
      <c r="F30" s="1">
        <f t="shared" si="22"/>
        <v>13.846153846153847</v>
      </c>
      <c r="G30" s="1">
        <f t="shared" si="23"/>
        <v>0.24166097335306103</v>
      </c>
      <c r="H30" s="14">
        <f t="shared" si="13"/>
        <v>1.0680359991686572</v>
      </c>
      <c r="I30" s="1">
        <f t="shared" si="14"/>
        <v>0.26324723071631356</v>
      </c>
      <c r="J30" s="15" t="str">
        <f t="shared" si="2"/>
        <v>R</v>
      </c>
      <c r="K30" s="16" t="e">
        <f t="shared" si="3"/>
        <v>#N/A</v>
      </c>
      <c r="L30" s="16" t="e">
        <f t="shared" si="4"/>
        <v>#N/A</v>
      </c>
      <c r="M30" s="16">
        <f t="shared" si="5"/>
        <v>1.0680359991686572</v>
      </c>
      <c r="N30" s="16">
        <f t="shared" si="6"/>
        <v>0.26324723071631356</v>
      </c>
      <c r="O30" s="16" t="e">
        <f t="shared" si="7"/>
        <v>#N/A</v>
      </c>
      <c r="P30" s="16" t="e">
        <f t="shared" si="8"/>
        <v>#N/A</v>
      </c>
      <c r="Q30" s="1"/>
      <c r="W30" s="2"/>
      <c r="AH30">
        <f t="shared" si="29"/>
        <v>10</v>
      </c>
      <c r="AI30" t="str">
        <f t="shared" si="27"/>
        <v>Reps</v>
      </c>
      <c r="AJ30">
        <f t="shared" si="9"/>
        <v>24</v>
      </c>
      <c r="AK30" s="1">
        <f t="shared" si="26"/>
        <v>330</v>
      </c>
      <c r="AL30" t="str">
        <f t="shared" si="28"/>
        <v>R</v>
      </c>
    </row>
    <row r="31" spans="1:38">
      <c r="A31">
        <f t="shared" si="30"/>
        <v>29</v>
      </c>
      <c r="B31">
        <f t="shared" si="0"/>
        <v>2</v>
      </c>
      <c r="C31">
        <f t="shared" si="11"/>
        <v>1.1000000000000001</v>
      </c>
      <c r="D31" s="19">
        <f t="shared" si="1"/>
        <v>6.9230769230769234</v>
      </c>
      <c r="E31">
        <f t="shared" si="12"/>
        <v>1</v>
      </c>
      <c r="F31" s="1">
        <f t="shared" si="22"/>
        <v>20.76923076923077</v>
      </c>
      <c r="G31" s="1">
        <f t="shared" si="23"/>
        <v>0.36249146002959154</v>
      </c>
      <c r="H31" s="14">
        <f t="shared" si="13"/>
        <v>1.0285178669539563</v>
      </c>
      <c r="I31" s="1">
        <f t="shared" si="14"/>
        <v>0.39006537574678923</v>
      </c>
      <c r="J31" s="15" t="str">
        <f t="shared" si="2"/>
        <v>R</v>
      </c>
      <c r="K31" s="16" t="e">
        <f t="shared" si="3"/>
        <v>#N/A</v>
      </c>
      <c r="L31" s="16" t="e">
        <f t="shared" si="4"/>
        <v>#N/A</v>
      </c>
      <c r="M31" s="16">
        <f t="shared" si="5"/>
        <v>1.0285178669539563</v>
      </c>
      <c r="N31" s="16">
        <f t="shared" si="6"/>
        <v>0.39006537574678923</v>
      </c>
      <c r="O31" s="16" t="e">
        <f t="shared" si="7"/>
        <v>#N/A</v>
      </c>
      <c r="P31" s="16" t="e">
        <f t="shared" si="8"/>
        <v>#N/A</v>
      </c>
      <c r="Q31" s="1"/>
      <c r="W31" s="2"/>
      <c r="AH31">
        <f t="shared" si="29"/>
        <v>10</v>
      </c>
      <c r="AI31" t="str">
        <f t="shared" si="27"/>
        <v>Vacant</v>
      </c>
      <c r="AJ31">
        <f t="shared" si="9"/>
        <v>0</v>
      </c>
      <c r="AK31" s="1">
        <f t="shared" si="26"/>
        <v>354</v>
      </c>
      <c r="AL31" t="str">
        <f t="shared" si="28"/>
        <v>V</v>
      </c>
    </row>
    <row r="32" spans="1:38">
      <c r="A32">
        <f t="shared" si="30"/>
        <v>30</v>
      </c>
      <c r="B32">
        <f t="shared" si="0"/>
        <v>2</v>
      </c>
      <c r="C32">
        <f t="shared" si="11"/>
        <v>1.1000000000000001</v>
      </c>
      <c r="D32" s="19">
        <f t="shared" si="1"/>
        <v>6.9230769230769234</v>
      </c>
      <c r="E32">
        <f t="shared" si="12"/>
        <v>1</v>
      </c>
      <c r="F32" s="1">
        <f t="shared" si="22"/>
        <v>27.692307692307693</v>
      </c>
      <c r="G32" s="1">
        <f t="shared" si="23"/>
        <v>0.48332194670612205</v>
      </c>
      <c r="H32" s="14">
        <f t="shared" si="13"/>
        <v>0.97400162821853098</v>
      </c>
      <c r="I32" s="1">
        <f t="shared" si="14"/>
        <v>0.51119548924814551</v>
      </c>
      <c r="J32" s="15" t="str">
        <f t="shared" si="2"/>
        <v>R</v>
      </c>
      <c r="K32" s="16" t="e">
        <f t="shared" si="3"/>
        <v>#N/A</v>
      </c>
      <c r="L32" s="16" t="e">
        <f t="shared" si="4"/>
        <v>#N/A</v>
      </c>
      <c r="M32" s="16">
        <f t="shared" si="5"/>
        <v>0.97400162821853098</v>
      </c>
      <c r="N32" s="16">
        <f t="shared" si="6"/>
        <v>0.51119548924814551</v>
      </c>
      <c r="O32" s="16" t="e">
        <f t="shared" si="7"/>
        <v>#N/A</v>
      </c>
      <c r="P32" s="16" t="e">
        <f t="shared" si="8"/>
        <v>#N/A</v>
      </c>
      <c r="Q32" s="1"/>
      <c r="W32" s="2"/>
      <c r="AH32">
        <f t="shared" si="29"/>
        <v>10</v>
      </c>
      <c r="AI32" t="str">
        <f t="shared" si="27"/>
        <v>Dems</v>
      </c>
      <c r="AJ32">
        <f t="shared" si="9"/>
        <v>28</v>
      </c>
      <c r="AK32" s="1">
        <f t="shared" si="26"/>
        <v>354</v>
      </c>
      <c r="AL32" t="str">
        <f t="shared" si="28"/>
        <v>D</v>
      </c>
    </row>
    <row r="33" spans="1:38">
      <c r="A33">
        <f t="shared" si="30"/>
        <v>31</v>
      </c>
      <c r="B33">
        <f t="shared" si="0"/>
        <v>2</v>
      </c>
      <c r="C33">
        <f t="shared" si="11"/>
        <v>1.1000000000000001</v>
      </c>
      <c r="D33" s="19">
        <f t="shared" si="1"/>
        <v>6.9230769230769234</v>
      </c>
      <c r="E33">
        <f t="shared" si="12"/>
        <v>1</v>
      </c>
      <c r="F33" s="1">
        <f t="shared" si="22"/>
        <v>34.615384615384613</v>
      </c>
      <c r="G33" s="1">
        <f t="shared" si="23"/>
        <v>0.60415243338265245</v>
      </c>
      <c r="H33" s="14">
        <f t="shared" si="13"/>
        <v>0.90528225248302219</v>
      </c>
      <c r="I33" s="1">
        <f t="shared" si="14"/>
        <v>0.62487122140427132</v>
      </c>
      <c r="J33" s="15" t="str">
        <f t="shared" si="2"/>
        <v>R</v>
      </c>
      <c r="K33" s="16" t="e">
        <f t="shared" si="3"/>
        <v>#N/A</v>
      </c>
      <c r="L33" s="16" t="e">
        <f t="shared" si="4"/>
        <v>#N/A</v>
      </c>
      <c r="M33" s="16">
        <f t="shared" si="5"/>
        <v>0.90528225248302219</v>
      </c>
      <c r="N33" s="16">
        <f t="shared" si="6"/>
        <v>0.62487122140427132</v>
      </c>
      <c r="O33" s="16" t="e">
        <f t="shared" si="7"/>
        <v>#N/A</v>
      </c>
      <c r="P33" s="16" t="e">
        <f t="shared" si="8"/>
        <v>#N/A</v>
      </c>
      <c r="Q33" s="1"/>
      <c r="W33" s="2"/>
      <c r="AH33">
        <f>AH30+1</f>
        <v>11</v>
      </c>
      <c r="AI33" t="str">
        <f t="shared" si="27"/>
        <v>Reps</v>
      </c>
      <c r="AJ33">
        <f t="shared" si="9"/>
        <v>25</v>
      </c>
      <c r="AK33" s="1">
        <f t="shared" si="26"/>
        <v>382</v>
      </c>
      <c r="AL33" t="str">
        <f t="shared" si="28"/>
        <v>R</v>
      </c>
    </row>
    <row r="34" spans="1:38">
      <c r="A34">
        <f t="shared" si="30"/>
        <v>32</v>
      </c>
      <c r="B34">
        <f t="shared" si="0"/>
        <v>2</v>
      </c>
      <c r="C34">
        <f t="shared" si="11"/>
        <v>1.1000000000000001</v>
      </c>
      <c r="D34" s="19">
        <f t="shared" si="1"/>
        <v>6.9230769230769234</v>
      </c>
      <c r="E34">
        <f t="shared" si="12"/>
        <v>1</v>
      </c>
      <c r="F34" s="1">
        <f t="shared" si="22"/>
        <v>41.538461538461533</v>
      </c>
      <c r="G34" s="1">
        <f t="shared" si="23"/>
        <v>0.72498292005918286</v>
      </c>
      <c r="H34" s="14">
        <f t="shared" si="13"/>
        <v>0.82336182298821137</v>
      </c>
      <c r="I34" s="1">
        <f t="shared" si="14"/>
        <v>0.72943492406487465</v>
      </c>
      <c r="J34" s="15" t="str">
        <f t="shared" si="2"/>
        <v>R</v>
      </c>
      <c r="K34" s="16" t="e">
        <f t="shared" si="3"/>
        <v>#N/A</v>
      </c>
      <c r="L34" s="16" t="e">
        <f t="shared" si="4"/>
        <v>#N/A</v>
      </c>
      <c r="M34" s="16">
        <f t="shared" si="5"/>
        <v>0.82336182298821137</v>
      </c>
      <c r="N34" s="16">
        <f t="shared" si="6"/>
        <v>0.72943492406487465</v>
      </c>
      <c r="O34" s="16" t="e">
        <f t="shared" si="7"/>
        <v>#N/A</v>
      </c>
      <c r="P34" s="16" t="e">
        <f t="shared" si="8"/>
        <v>#N/A</v>
      </c>
      <c r="Q34" s="1"/>
      <c r="W34" s="2"/>
      <c r="AH34">
        <f t="shared" si="29"/>
        <v>11</v>
      </c>
      <c r="AI34" t="str">
        <f t="shared" si="27"/>
        <v>Vacant</v>
      </c>
      <c r="AJ34">
        <f t="shared" si="9"/>
        <v>0</v>
      </c>
      <c r="AK34" s="1">
        <f t="shared" si="26"/>
        <v>407</v>
      </c>
      <c r="AL34" t="str">
        <f t="shared" si="28"/>
        <v>V</v>
      </c>
    </row>
    <row r="35" spans="1:38">
      <c r="A35">
        <f t="shared" si="30"/>
        <v>33</v>
      </c>
      <c r="B35">
        <f t="shared" si="0"/>
        <v>2</v>
      </c>
      <c r="C35">
        <f t="shared" si="11"/>
        <v>1.1000000000000001</v>
      </c>
      <c r="D35" s="19">
        <f t="shared" si="1"/>
        <v>6.9230769230769234</v>
      </c>
      <c r="E35">
        <f t="shared" si="12"/>
        <v>1</v>
      </c>
      <c r="F35" s="1">
        <f t="shared" si="22"/>
        <v>48.461538461538453</v>
      </c>
      <c r="G35" s="1">
        <f t="shared" si="23"/>
        <v>0.84581340673571337</v>
      </c>
      <c r="H35" s="14">
        <f t="shared" si="13"/>
        <v>0.72943492406487487</v>
      </c>
      <c r="I35" s="1">
        <f t="shared" si="14"/>
        <v>0.82336182298821115</v>
      </c>
      <c r="J35" s="15" t="str">
        <f t="shared" si="2"/>
        <v>R</v>
      </c>
      <c r="K35" s="16" t="e">
        <f t="shared" si="3"/>
        <v>#N/A</v>
      </c>
      <c r="L35" s="16" t="e">
        <f t="shared" si="4"/>
        <v>#N/A</v>
      </c>
      <c r="M35" s="16">
        <f t="shared" si="5"/>
        <v>0.72943492406487487</v>
      </c>
      <c r="N35" s="16">
        <f t="shared" si="6"/>
        <v>0.82336182298821115</v>
      </c>
      <c r="O35" s="16" t="e">
        <f t="shared" si="7"/>
        <v>#N/A</v>
      </c>
      <c r="P35" s="16" t="e">
        <f t="shared" si="8"/>
        <v>#N/A</v>
      </c>
      <c r="Q35" s="1"/>
      <c r="W35" s="2"/>
      <c r="AH35">
        <f t="shared" si="29"/>
        <v>11</v>
      </c>
      <c r="AI35" t="str">
        <f t="shared" si="27"/>
        <v>Dems</v>
      </c>
      <c r="AJ35">
        <f t="shared" si="9"/>
        <v>29</v>
      </c>
      <c r="AK35" s="1">
        <f>AK34+AJ34</f>
        <v>407</v>
      </c>
      <c r="AL35" t="str">
        <f t="shared" si="28"/>
        <v>D</v>
      </c>
    </row>
    <row r="36" spans="1:38">
      <c r="A36">
        <f t="shared" si="30"/>
        <v>34</v>
      </c>
      <c r="B36">
        <f t="shared" si="0"/>
        <v>2</v>
      </c>
      <c r="C36">
        <f t="shared" si="11"/>
        <v>1.1000000000000001</v>
      </c>
      <c r="D36" s="19">
        <f t="shared" si="1"/>
        <v>6.9230769230769234</v>
      </c>
      <c r="E36">
        <f t="shared" si="12"/>
        <v>1</v>
      </c>
      <c r="F36" s="1">
        <f t="shared" si="22"/>
        <v>55.384615384615373</v>
      </c>
      <c r="G36" s="1">
        <f t="shared" si="23"/>
        <v>0.96664389341224377</v>
      </c>
      <c r="H36" s="14">
        <f t="shared" si="13"/>
        <v>0.62487122140427165</v>
      </c>
      <c r="I36" s="1">
        <f t="shared" si="14"/>
        <v>0.90528225248302197</v>
      </c>
      <c r="J36" s="15" t="str">
        <f t="shared" si="2"/>
        <v>R</v>
      </c>
      <c r="K36" s="16" t="e">
        <f t="shared" si="3"/>
        <v>#N/A</v>
      </c>
      <c r="L36" s="16" t="e">
        <f t="shared" si="4"/>
        <v>#N/A</v>
      </c>
      <c r="M36" s="16">
        <f t="shared" si="5"/>
        <v>0.62487122140427165</v>
      </c>
      <c r="N36" s="16">
        <f t="shared" si="6"/>
        <v>0.90528225248302197</v>
      </c>
      <c r="O36" s="16" t="e">
        <f t="shared" si="7"/>
        <v>#N/A</v>
      </c>
      <c r="P36" s="16" t="e">
        <f t="shared" si="8"/>
        <v>#N/A</v>
      </c>
      <c r="Q36" s="1"/>
      <c r="W36" s="2"/>
      <c r="AK36" s="1">
        <f>AK35+AJ35</f>
        <v>436</v>
      </c>
      <c r="AL36" t="str">
        <f t="shared" si="28"/>
        <v>R</v>
      </c>
    </row>
    <row r="37" spans="1:38">
      <c r="A37">
        <f t="shared" si="30"/>
        <v>35</v>
      </c>
      <c r="B37">
        <f t="shared" si="0"/>
        <v>2</v>
      </c>
      <c r="C37">
        <f t="shared" si="11"/>
        <v>1.1000000000000001</v>
      </c>
      <c r="D37" s="19">
        <f t="shared" si="1"/>
        <v>6.9230769230769234</v>
      </c>
      <c r="E37">
        <f t="shared" si="12"/>
        <v>1</v>
      </c>
      <c r="F37" s="1">
        <f t="shared" si="22"/>
        <v>62.307692307692292</v>
      </c>
      <c r="G37" s="1">
        <f t="shared" si="23"/>
        <v>1.0874743800887743</v>
      </c>
      <c r="H37" s="14">
        <f t="shared" si="13"/>
        <v>0.51119548924814573</v>
      </c>
      <c r="I37" s="1">
        <f t="shared" si="14"/>
        <v>0.97400162821853087</v>
      </c>
      <c r="J37" s="15" t="str">
        <f t="shared" si="2"/>
        <v>R</v>
      </c>
      <c r="K37" s="16" t="e">
        <f t="shared" si="3"/>
        <v>#N/A</v>
      </c>
      <c r="L37" s="16" t="e">
        <f t="shared" si="4"/>
        <v>#N/A</v>
      </c>
      <c r="M37" s="16">
        <f t="shared" si="5"/>
        <v>0.51119548924814573</v>
      </c>
      <c r="N37" s="16">
        <f t="shared" si="6"/>
        <v>0.97400162821853087</v>
      </c>
      <c r="O37" s="16" t="e">
        <f t="shared" si="7"/>
        <v>#N/A</v>
      </c>
      <c r="P37" s="16" t="e">
        <f t="shared" si="8"/>
        <v>#N/A</v>
      </c>
      <c r="Q37" s="1"/>
      <c r="W37" s="2"/>
    </row>
    <row r="38" spans="1:38">
      <c r="A38">
        <f t="shared" si="30"/>
        <v>36</v>
      </c>
      <c r="B38">
        <f t="shared" si="0"/>
        <v>2</v>
      </c>
      <c r="C38">
        <f t="shared" si="11"/>
        <v>1.1000000000000001</v>
      </c>
      <c r="D38" s="19">
        <f t="shared" si="1"/>
        <v>6.9230769230769234</v>
      </c>
      <c r="E38">
        <f t="shared" si="12"/>
        <v>1</v>
      </c>
      <c r="F38" s="1">
        <f t="shared" si="22"/>
        <v>69.230769230769212</v>
      </c>
      <c r="G38" s="1">
        <f t="shared" si="23"/>
        <v>1.2083048667653047</v>
      </c>
      <c r="H38" s="14">
        <f t="shared" si="13"/>
        <v>0.39006537574678962</v>
      </c>
      <c r="I38" s="1">
        <f t="shared" si="14"/>
        <v>1.0285178669539563</v>
      </c>
      <c r="J38" s="15" t="str">
        <f t="shared" si="2"/>
        <v>R</v>
      </c>
      <c r="K38" s="16" t="e">
        <f t="shared" si="3"/>
        <v>#N/A</v>
      </c>
      <c r="L38" s="16" t="e">
        <f t="shared" si="4"/>
        <v>#N/A</v>
      </c>
      <c r="M38" s="16">
        <f t="shared" si="5"/>
        <v>0.39006537574678962</v>
      </c>
      <c r="N38" s="16">
        <f t="shared" si="6"/>
        <v>1.0285178669539563</v>
      </c>
      <c r="O38" s="16" t="e">
        <f t="shared" si="7"/>
        <v>#N/A</v>
      </c>
      <c r="P38" s="16" t="e">
        <f t="shared" si="8"/>
        <v>#N/A</v>
      </c>
      <c r="Q38" s="1"/>
      <c r="W38" s="2"/>
    </row>
    <row r="39" spans="1:38">
      <c r="A39">
        <f t="shared" si="30"/>
        <v>37</v>
      </c>
      <c r="B39">
        <f t="shared" si="0"/>
        <v>2</v>
      </c>
      <c r="C39">
        <f t="shared" si="11"/>
        <v>1.1000000000000001</v>
      </c>
      <c r="D39" s="19">
        <f t="shared" si="1"/>
        <v>6.9230769230769234</v>
      </c>
      <c r="E39">
        <f t="shared" si="12"/>
        <v>1</v>
      </c>
      <c r="F39" s="1">
        <f t="shared" si="22"/>
        <v>76.153846153846132</v>
      </c>
      <c r="G39" s="1">
        <f t="shared" si="23"/>
        <v>1.3291353534418351</v>
      </c>
      <c r="H39" s="14">
        <f t="shared" si="13"/>
        <v>0.26324723071631412</v>
      </c>
      <c r="I39" s="1">
        <f t="shared" si="14"/>
        <v>1.0680359991686572</v>
      </c>
      <c r="J39" s="15" t="str">
        <f t="shared" si="2"/>
        <v>R</v>
      </c>
      <c r="K39" s="16" t="e">
        <f t="shared" si="3"/>
        <v>#N/A</v>
      </c>
      <c r="L39" s="16" t="e">
        <f t="shared" si="4"/>
        <v>#N/A</v>
      </c>
      <c r="M39" s="16">
        <f t="shared" si="5"/>
        <v>0.26324723071631412</v>
      </c>
      <c r="N39" s="16">
        <f t="shared" si="6"/>
        <v>1.0680359991686572</v>
      </c>
      <c r="O39" s="16" t="e">
        <f t="shared" si="7"/>
        <v>#N/A</v>
      </c>
      <c r="P39" s="16" t="e">
        <f t="shared" si="8"/>
        <v>#N/A</v>
      </c>
      <c r="Q39" s="1"/>
      <c r="W39" s="2"/>
    </row>
    <row r="40" spans="1:38">
      <c r="A40">
        <f t="shared" si="30"/>
        <v>38</v>
      </c>
      <c r="B40">
        <f t="shared" si="0"/>
        <v>2</v>
      </c>
      <c r="C40">
        <f t="shared" si="11"/>
        <v>1.1000000000000001</v>
      </c>
      <c r="D40" s="19">
        <f t="shared" si="1"/>
        <v>6.9230769230769234</v>
      </c>
      <c r="E40">
        <f t="shared" si="12"/>
        <v>1</v>
      </c>
      <c r="F40" s="1">
        <f t="shared" si="22"/>
        <v>83.076923076923052</v>
      </c>
      <c r="G40" s="1">
        <f t="shared" si="23"/>
        <v>1.4499658401183657</v>
      </c>
      <c r="H40" s="14">
        <f t="shared" si="13"/>
        <v>0.13259034828085581</v>
      </c>
      <c r="I40" s="1">
        <f t="shared" si="14"/>
        <v>1.0919797615078595</v>
      </c>
      <c r="J40" s="15" t="str">
        <f t="shared" si="2"/>
        <v>D</v>
      </c>
      <c r="K40" s="16">
        <f t="shared" si="3"/>
        <v>0.13259034828085581</v>
      </c>
      <c r="L40" s="16">
        <f t="shared" si="4"/>
        <v>1.0919797615078595</v>
      </c>
      <c r="M40" s="16" t="e">
        <f t="shared" si="5"/>
        <v>#N/A</v>
      </c>
      <c r="N40" s="16" t="e">
        <f t="shared" si="6"/>
        <v>#N/A</v>
      </c>
      <c r="O40" s="16" t="e">
        <f t="shared" si="7"/>
        <v>#N/A</v>
      </c>
      <c r="P40" s="16" t="e">
        <f t="shared" si="8"/>
        <v>#N/A</v>
      </c>
      <c r="Q40" s="1"/>
      <c r="W40" s="2"/>
    </row>
    <row r="41" spans="1:38">
      <c r="A41">
        <f t="shared" si="30"/>
        <v>39</v>
      </c>
      <c r="B41">
        <f t="shared" si="0"/>
        <v>2</v>
      </c>
      <c r="C41">
        <f t="shared" si="11"/>
        <v>1.1000000000000001</v>
      </c>
      <c r="D41" s="19">
        <f t="shared" si="1"/>
        <v>6.9230769230769234</v>
      </c>
      <c r="E41">
        <f t="shared" si="12"/>
        <v>1</v>
      </c>
      <c r="F41" s="1">
        <f t="shared" si="22"/>
        <v>89.999999999999972</v>
      </c>
      <c r="G41" s="1">
        <f t="shared" si="23"/>
        <v>1.5707963267948961</v>
      </c>
      <c r="H41" s="14">
        <f t="shared" si="13"/>
        <v>5.5588129585504302E-16</v>
      </c>
      <c r="I41" s="1">
        <f t="shared" si="14"/>
        <v>1.1000000000000001</v>
      </c>
      <c r="J41" s="15" t="str">
        <f t="shared" si="2"/>
        <v>D</v>
      </c>
      <c r="K41" s="16">
        <f t="shared" si="3"/>
        <v>5.5588129585504302E-16</v>
      </c>
      <c r="L41" s="16">
        <f t="shared" si="4"/>
        <v>1.1000000000000001</v>
      </c>
      <c r="M41" s="16" t="e">
        <f t="shared" si="5"/>
        <v>#N/A</v>
      </c>
      <c r="N41" s="16" t="e">
        <f t="shared" si="6"/>
        <v>#N/A</v>
      </c>
      <c r="O41" s="16" t="e">
        <f t="shared" si="7"/>
        <v>#N/A</v>
      </c>
      <c r="P41" s="16" t="e">
        <f t="shared" si="8"/>
        <v>#N/A</v>
      </c>
      <c r="Q41" s="1"/>
      <c r="W41" s="2"/>
    </row>
    <row r="42" spans="1:38">
      <c r="A42">
        <f t="shared" si="30"/>
        <v>40</v>
      </c>
      <c r="B42">
        <f t="shared" si="0"/>
        <v>2</v>
      </c>
      <c r="C42">
        <f t="shared" si="11"/>
        <v>1.1000000000000001</v>
      </c>
      <c r="D42" s="19">
        <f t="shared" si="1"/>
        <v>6.9230769230769234</v>
      </c>
      <c r="E42">
        <f t="shared" si="12"/>
        <v>1</v>
      </c>
      <c r="F42" s="1">
        <f t="shared" si="22"/>
        <v>96.923076923076891</v>
      </c>
      <c r="G42" s="1">
        <f t="shared" si="23"/>
        <v>1.6916268134714267</v>
      </c>
      <c r="H42" s="14">
        <f t="shared" si="13"/>
        <v>-0.13259034828085495</v>
      </c>
      <c r="I42" s="1">
        <f t="shared" si="14"/>
        <v>1.0919797615078595</v>
      </c>
      <c r="J42" s="15" t="str">
        <f t="shared" si="2"/>
        <v>D</v>
      </c>
      <c r="K42" s="16">
        <f t="shared" si="3"/>
        <v>-0.13259034828085495</v>
      </c>
      <c r="L42" s="16">
        <f t="shared" si="4"/>
        <v>1.0919797615078595</v>
      </c>
      <c r="M42" s="16" t="e">
        <f t="shared" si="5"/>
        <v>#N/A</v>
      </c>
      <c r="N42" s="16" t="e">
        <f t="shared" si="6"/>
        <v>#N/A</v>
      </c>
      <c r="O42" s="16" t="e">
        <f t="shared" si="7"/>
        <v>#N/A</v>
      </c>
      <c r="P42" s="16" t="e">
        <f t="shared" si="8"/>
        <v>#N/A</v>
      </c>
      <c r="Q42" s="1"/>
      <c r="W42" s="2"/>
    </row>
    <row r="43" spans="1:38">
      <c r="A43">
        <f t="shared" si="30"/>
        <v>41</v>
      </c>
      <c r="B43">
        <f t="shared" si="0"/>
        <v>2</v>
      </c>
      <c r="C43">
        <f t="shared" si="11"/>
        <v>1.1000000000000001</v>
      </c>
      <c r="D43" s="19">
        <f t="shared" si="1"/>
        <v>6.9230769230769234</v>
      </c>
      <c r="E43">
        <f t="shared" si="12"/>
        <v>1</v>
      </c>
      <c r="F43" s="1">
        <f t="shared" si="22"/>
        <v>103.84615384615381</v>
      </c>
      <c r="G43" s="1">
        <f t="shared" si="23"/>
        <v>1.8124573001479571</v>
      </c>
      <c r="H43" s="14">
        <f t="shared" si="13"/>
        <v>-0.26324723071631306</v>
      </c>
      <c r="I43" s="1">
        <f t="shared" si="14"/>
        <v>1.0680359991686574</v>
      </c>
      <c r="J43" s="15" t="str">
        <f t="shared" si="2"/>
        <v>D</v>
      </c>
      <c r="K43" s="16">
        <f t="shared" si="3"/>
        <v>-0.26324723071631306</v>
      </c>
      <c r="L43" s="16">
        <f t="shared" si="4"/>
        <v>1.0680359991686574</v>
      </c>
      <c r="M43" s="16" t="e">
        <f t="shared" si="5"/>
        <v>#N/A</v>
      </c>
      <c r="N43" s="16" t="e">
        <f t="shared" si="6"/>
        <v>#N/A</v>
      </c>
      <c r="O43" s="16" t="e">
        <f t="shared" si="7"/>
        <v>#N/A</v>
      </c>
      <c r="P43" s="16" t="e">
        <f t="shared" si="8"/>
        <v>#N/A</v>
      </c>
      <c r="Q43" s="1"/>
      <c r="W43" s="2"/>
    </row>
    <row r="44" spans="1:38">
      <c r="A44">
        <f t="shared" si="30"/>
        <v>42</v>
      </c>
      <c r="B44">
        <f t="shared" si="0"/>
        <v>2</v>
      </c>
      <c r="C44">
        <f t="shared" si="11"/>
        <v>1.1000000000000001</v>
      </c>
      <c r="D44" s="19">
        <f t="shared" si="1"/>
        <v>6.9230769230769234</v>
      </c>
      <c r="E44">
        <f t="shared" si="12"/>
        <v>1</v>
      </c>
      <c r="F44" s="1">
        <f t="shared" si="22"/>
        <v>110.76923076923073</v>
      </c>
      <c r="G44" s="1">
        <f t="shared" si="23"/>
        <v>1.9332877868244875</v>
      </c>
      <c r="H44" s="14">
        <f t="shared" si="13"/>
        <v>-0.39006537574678862</v>
      </c>
      <c r="I44" s="1">
        <f t="shared" si="14"/>
        <v>1.0285178669539567</v>
      </c>
      <c r="J44" s="15" t="str">
        <f t="shared" si="2"/>
        <v>D</v>
      </c>
      <c r="K44" s="16">
        <f t="shared" si="3"/>
        <v>-0.39006537574678862</v>
      </c>
      <c r="L44" s="16">
        <f t="shared" si="4"/>
        <v>1.0285178669539567</v>
      </c>
      <c r="M44" s="16" t="e">
        <f t="shared" si="5"/>
        <v>#N/A</v>
      </c>
      <c r="N44" s="16" t="e">
        <f t="shared" si="6"/>
        <v>#N/A</v>
      </c>
      <c r="O44" s="16" t="e">
        <f t="shared" si="7"/>
        <v>#N/A</v>
      </c>
      <c r="P44" s="16" t="e">
        <f t="shared" si="8"/>
        <v>#N/A</v>
      </c>
      <c r="Q44" s="1"/>
      <c r="W44" s="2"/>
    </row>
    <row r="45" spans="1:38">
      <c r="A45">
        <f t="shared" si="30"/>
        <v>43</v>
      </c>
      <c r="B45">
        <f t="shared" si="0"/>
        <v>2</v>
      </c>
      <c r="C45">
        <f t="shared" si="11"/>
        <v>1.1000000000000001</v>
      </c>
      <c r="D45" s="19">
        <f t="shared" si="1"/>
        <v>6.9230769230769234</v>
      </c>
      <c r="E45">
        <f t="shared" si="12"/>
        <v>1</v>
      </c>
      <c r="F45" s="1">
        <f t="shared" si="22"/>
        <v>117.69230769230765</v>
      </c>
      <c r="G45" s="1">
        <f t="shared" si="23"/>
        <v>2.0541182735010177</v>
      </c>
      <c r="H45" s="14">
        <f t="shared" si="13"/>
        <v>-0.51119548924814451</v>
      </c>
      <c r="I45" s="1">
        <f t="shared" si="14"/>
        <v>0.97400162821853142</v>
      </c>
      <c r="J45" s="15" t="str">
        <f t="shared" si="2"/>
        <v>D</v>
      </c>
      <c r="K45" s="16">
        <f t="shared" si="3"/>
        <v>-0.51119548924814451</v>
      </c>
      <c r="L45" s="16">
        <f t="shared" si="4"/>
        <v>0.97400162821853142</v>
      </c>
      <c r="M45" s="16" t="e">
        <f t="shared" si="5"/>
        <v>#N/A</v>
      </c>
      <c r="N45" s="16" t="e">
        <f t="shared" si="6"/>
        <v>#N/A</v>
      </c>
      <c r="O45" s="16" t="e">
        <f t="shared" si="7"/>
        <v>#N/A</v>
      </c>
      <c r="P45" s="16" t="e">
        <f t="shared" si="8"/>
        <v>#N/A</v>
      </c>
      <c r="Q45" s="1"/>
      <c r="W45" s="2"/>
    </row>
    <row r="46" spans="1:38">
      <c r="A46">
        <f t="shared" si="30"/>
        <v>44</v>
      </c>
      <c r="B46">
        <f t="shared" si="0"/>
        <v>2</v>
      </c>
      <c r="C46">
        <f t="shared" si="11"/>
        <v>1.1000000000000001</v>
      </c>
      <c r="D46" s="19">
        <f t="shared" si="1"/>
        <v>6.9230769230769234</v>
      </c>
      <c r="E46">
        <f t="shared" si="12"/>
        <v>1</v>
      </c>
      <c r="F46" s="1">
        <f t="shared" si="22"/>
        <v>124.61538461538457</v>
      </c>
      <c r="G46" s="1">
        <f t="shared" si="23"/>
        <v>2.1749487601775481</v>
      </c>
      <c r="H46" s="14">
        <f t="shared" si="13"/>
        <v>-0.62487122140427043</v>
      </c>
      <c r="I46" s="1">
        <f t="shared" si="14"/>
        <v>0.90528225248302274</v>
      </c>
      <c r="J46" s="15" t="str">
        <f t="shared" si="2"/>
        <v>D</v>
      </c>
      <c r="K46" s="16">
        <f t="shared" si="3"/>
        <v>-0.62487122140427043</v>
      </c>
      <c r="L46" s="16">
        <f t="shared" si="4"/>
        <v>0.90528225248302274</v>
      </c>
      <c r="M46" s="16" t="e">
        <f t="shared" si="5"/>
        <v>#N/A</v>
      </c>
      <c r="N46" s="16" t="e">
        <f t="shared" si="6"/>
        <v>#N/A</v>
      </c>
      <c r="O46" s="16" t="e">
        <f t="shared" si="7"/>
        <v>#N/A</v>
      </c>
      <c r="P46" s="16" t="e">
        <f t="shared" si="8"/>
        <v>#N/A</v>
      </c>
      <c r="Q46" s="1"/>
      <c r="W46" s="2"/>
    </row>
    <row r="47" spans="1:38">
      <c r="A47">
        <f t="shared" si="30"/>
        <v>45</v>
      </c>
      <c r="B47">
        <f t="shared" si="0"/>
        <v>2</v>
      </c>
      <c r="C47">
        <f t="shared" si="11"/>
        <v>1.1000000000000001</v>
      </c>
      <c r="D47" s="19">
        <f t="shared" si="1"/>
        <v>6.9230769230769234</v>
      </c>
      <c r="E47">
        <f t="shared" si="12"/>
        <v>1</v>
      </c>
      <c r="F47" s="1">
        <f t="shared" si="22"/>
        <v>131.53846153846149</v>
      </c>
      <c r="G47" s="1">
        <f t="shared" si="23"/>
        <v>2.295779246854079</v>
      </c>
      <c r="H47" s="14">
        <f t="shared" si="13"/>
        <v>-0.7294349240648742</v>
      </c>
      <c r="I47" s="1">
        <f t="shared" si="14"/>
        <v>0.8233618229882117</v>
      </c>
      <c r="J47" s="15" t="str">
        <f t="shared" si="2"/>
        <v>D</v>
      </c>
      <c r="K47" s="16">
        <f t="shared" si="3"/>
        <v>-0.7294349240648742</v>
      </c>
      <c r="L47" s="16">
        <f t="shared" si="4"/>
        <v>0.8233618229882117</v>
      </c>
      <c r="M47" s="16" t="e">
        <f t="shared" si="5"/>
        <v>#N/A</v>
      </c>
      <c r="N47" s="16" t="e">
        <f t="shared" si="6"/>
        <v>#N/A</v>
      </c>
      <c r="O47" s="16" t="e">
        <f t="shared" si="7"/>
        <v>#N/A</v>
      </c>
      <c r="P47" s="16" t="e">
        <f t="shared" si="8"/>
        <v>#N/A</v>
      </c>
      <c r="Q47" s="1"/>
      <c r="W47" s="2"/>
    </row>
    <row r="48" spans="1:38">
      <c r="A48">
        <f t="shared" si="30"/>
        <v>46</v>
      </c>
      <c r="B48">
        <f t="shared" si="0"/>
        <v>2</v>
      </c>
      <c r="C48">
        <f t="shared" si="11"/>
        <v>1.1000000000000001</v>
      </c>
      <c r="D48" s="19">
        <f t="shared" si="1"/>
        <v>6.9230769230769234</v>
      </c>
      <c r="E48">
        <f t="shared" si="12"/>
        <v>1</v>
      </c>
      <c r="F48" s="1">
        <f t="shared" si="22"/>
        <v>138.46153846153842</v>
      </c>
      <c r="G48" s="1">
        <f t="shared" si="23"/>
        <v>2.4166097335306094</v>
      </c>
      <c r="H48" s="14">
        <f t="shared" si="13"/>
        <v>-0.82336182298821059</v>
      </c>
      <c r="I48" s="1">
        <f t="shared" si="14"/>
        <v>0.72943492406487553</v>
      </c>
      <c r="J48" s="15" t="str">
        <f t="shared" si="2"/>
        <v>D</v>
      </c>
      <c r="K48" s="16">
        <f t="shared" si="3"/>
        <v>-0.82336182298821059</v>
      </c>
      <c r="L48" s="16">
        <f t="shared" si="4"/>
        <v>0.72943492406487553</v>
      </c>
      <c r="M48" s="16" t="e">
        <f t="shared" si="5"/>
        <v>#N/A</v>
      </c>
      <c r="N48" s="16" t="e">
        <f t="shared" si="6"/>
        <v>#N/A</v>
      </c>
      <c r="O48" s="16" t="e">
        <f t="shared" si="7"/>
        <v>#N/A</v>
      </c>
      <c r="P48" s="16" t="e">
        <f t="shared" si="8"/>
        <v>#N/A</v>
      </c>
      <c r="Q48" s="1"/>
      <c r="W48" s="2"/>
    </row>
    <row r="49" spans="1:23">
      <c r="A49">
        <f t="shared" si="30"/>
        <v>47</v>
      </c>
      <c r="B49">
        <f t="shared" si="0"/>
        <v>2</v>
      </c>
      <c r="C49">
        <f t="shared" si="11"/>
        <v>1.1000000000000001</v>
      </c>
      <c r="D49" s="19">
        <f t="shared" si="1"/>
        <v>6.9230769230769234</v>
      </c>
      <c r="E49">
        <f t="shared" si="12"/>
        <v>1</v>
      </c>
      <c r="F49" s="1">
        <f t="shared" si="22"/>
        <v>145.38461538461536</v>
      </c>
      <c r="G49" s="1">
        <f t="shared" si="23"/>
        <v>2.5374402202071402</v>
      </c>
      <c r="H49" s="14">
        <f t="shared" si="13"/>
        <v>-0.90528225248302185</v>
      </c>
      <c r="I49" s="1">
        <f t="shared" si="14"/>
        <v>0.62487122140427176</v>
      </c>
      <c r="J49" s="15" t="str">
        <f t="shared" si="2"/>
        <v>D</v>
      </c>
      <c r="K49" s="16">
        <f t="shared" si="3"/>
        <v>-0.90528225248302185</v>
      </c>
      <c r="L49" s="16">
        <f t="shared" si="4"/>
        <v>0.62487122140427176</v>
      </c>
      <c r="M49" s="16" t="e">
        <f t="shared" si="5"/>
        <v>#N/A</v>
      </c>
      <c r="N49" s="16" t="e">
        <f t="shared" si="6"/>
        <v>#N/A</v>
      </c>
      <c r="O49" s="16" t="e">
        <f t="shared" si="7"/>
        <v>#N/A</v>
      </c>
      <c r="P49" s="16" t="e">
        <f t="shared" si="8"/>
        <v>#N/A</v>
      </c>
      <c r="Q49" s="1"/>
      <c r="W49" s="2"/>
    </row>
    <row r="50" spans="1:23">
      <c r="A50">
        <f t="shared" si="30"/>
        <v>48</v>
      </c>
      <c r="B50">
        <f t="shared" si="0"/>
        <v>2</v>
      </c>
      <c r="C50">
        <f t="shared" si="11"/>
        <v>1.1000000000000001</v>
      </c>
      <c r="D50" s="19">
        <f t="shared" si="1"/>
        <v>6.9230769230769234</v>
      </c>
      <c r="E50">
        <f t="shared" si="12"/>
        <v>1</v>
      </c>
      <c r="F50" s="1">
        <f t="shared" si="22"/>
        <v>152.30769230769229</v>
      </c>
      <c r="G50" s="1">
        <f t="shared" si="23"/>
        <v>2.6582707068836706</v>
      </c>
      <c r="H50" s="14">
        <f t="shared" si="13"/>
        <v>-0.97400162821853065</v>
      </c>
      <c r="I50" s="1">
        <f t="shared" si="14"/>
        <v>0.51119548924814606</v>
      </c>
      <c r="J50" s="15" t="str">
        <f t="shared" si="2"/>
        <v>D</v>
      </c>
      <c r="K50" s="16">
        <f t="shared" si="3"/>
        <v>-0.97400162821853065</v>
      </c>
      <c r="L50" s="16">
        <f t="shared" si="4"/>
        <v>0.51119548924814606</v>
      </c>
      <c r="M50" s="16" t="e">
        <f t="shared" si="5"/>
        <v>#N/A</v>
      </c>
      <c r="N50" s="16" t="e">
        <f t="shared" si="6"/>
        <v>#N/A</v>
      </c>
      <c r="O50" s="16" t="e">
        <f t="shared" si="7"/>
        <v>#N/A</v>
      </c>
      <c r="P50" s="16" t="e">
        <f t="shared" si="8"/>
        <v>#N/A</v>
      </c>
      <c r="Q50" s="1"/>
      <c r="W50" s="2"/>
    </row>
    <row r="51" spans="1:23">
      <c r="A51">
        <f t="shared" si="30"/>
        <v>49</v>
      </c>
      <c r="B51">
        <f t="shared" si="0"/>
        <v>2</v>
      </c>
      <c r="C51">
        <f t="shared" si="11"/>
        <v>1.1000000000000001</v>
      </c>
      <c r="D51" s="19">
        <f t="shared" si="1"/>
        <v>6.9230769230769234</v>
      </c>
      <c r="E51">
        <f t="shared" si="12"/>
        <v>1</v>
      </c>
      <c r="F51" s="1">
        <f t="shared" si="22"/>
        <v>159.23076923076923</v>
      </c>
      <c r="G51" s="1">
        <f t="shared" si="23"/>
        <v>2.7791011935602015</v>
      </c>
      <c r="H51" s="14">
        <f t="shared" si="13"/>
        <v>-1.0285178669539563</v>
      </c>
      <c r="I51" s="1">
        <f t="shared" si="14"/>
        <v>0.39006537574678946</v>
      </c>
      <c r="J51" s="15" t="str">
        <f t="shared" si="2"/>
        <v>D</v>
      </c>
      <c r="K51" s="16">
        <f t="shared" si="3"/>
        <v>-1.0285178669539563</v>
      </c>
      <c r="L51" s="16">
        <f t="shared" si="4"/>
        <v>0.39006537574678946</v>
      </c>
      <c r="M51" s="16" t="e">
        <f t="shared" si="5"/>
        <v>#N/A</v>
      </c>
      <c r="N51" s="16" t="e">
        <f t="shared" si="6"/>
        <v>#N/A</v>
      </c>
      <c r="O51" s="16" t="e">
        <f t="shared" si="7"/>
        <v>#N/A</v>
      </c>
      <c r="P51" s="16" t="e">
        <f t="shared" si="8"/>
        <v>#N/A</v>
      </c>
      <c r="Q51" s="1"/>
      <c r="W51" s="2"/>
    </row>
    <row r="52" spans="1:23">
      <c r="A52">
        <f t="shared" si="30"/>
        <v>50</v>
      </c>
      <c r="B52">
        <f t="shared" si="0"/>
        <v>2</v>
      </c>
      <c r="C52">
        <f t="shared" si="11"/>
        <v>1.1000000000000001</v>
      </c>
      <c r="D52" s="19">
        <f t="shared" si="1"/>
        <v>6.9230769230769234</v>
      </c>
      <c r="E52">
        <f t="shared" si="12"/>
        <v>1</v>
      </c>
      <c r="F52" s="1">
        <f t="shared" si="22"/>
        <v>166.15384615384616</v>
      </c>
      <c r="G52" s="1">
        <f t="shared" si="23"/>
        <v>2.8999316802367323</v>
      </c>
      <c r="H52" s="14">
        <f t="shared" si="13"/>
        <v>-1.0680359991686572</v>
      </c>
      <c r="I52" s="1">
        <f t="shared" si="14"/>
        <v>0.26324723071631345</v>
      </c>
      <c r="J52" s="15" t="str">
        <f t="shared" si="2"/>
        <v>D</v>
      </c>
      <c r="K52" s="16">
        <f t="shared" si="3"/>
        <v>-1.0680359991686572</v>
      </c>
      <c r="L52" s="16">
        <f t="shared" si="4"/>
        <v>0.26324723071631345</v>
      </c>
      <c r="M52" s="16" t="e">
        <f t="shared" si="5"/>
        <v>#N/A</v>
      </c>
      <c r="N52" s="16" t="e">
        <f t="shared" si="6"/>
        <v>#N/A</v>
      </c>
      <c r="O52" s="16" t="e">
        <f t="shared" si="7"/>
        <v>#N/A</v>
      </c>
      <c r="P52" s="16" t="e">
        <f t="shared" si="8"/>
        <v>#N/A</v>
      </c>
      <c r="Q52" s="1"/>
      <c r="W52" s="2"/>
    </row>
    <row r="53" spans="1:23">
      <c r="A53">
        <f t="shared" si="30"/>
        <v>51</v>
      </c>
      <c r="B53">
        <f t="shared" si="0"/>
        <v>2</v>
      </c>
      <c r="C53">
        <f t="shared" si="11"/>
        <v>1.1000000000000001</v>
      </c>
      <c r="D53" s="19">
        <f t="shared" si="1"/>
        <v>6.9230769230769234</v>
      </c>
      <c r="E53">
        <f t="shared" si="12"/>
        <v>1</v>
      </c>
      <c r="F53" s="1">
        <f t="shared" si="22"/>
        <v>173.07692307692309</v>
      </c>
      <c r="G53" s="1">
        <f t="shared" si="23"/>
        <v>3.0207621669132632</v>
      </c>
      <c r="H53" s="14">
        <f t="shared" si="13"/>
        <v>-1.0919797615078595</v>
      </c>
      <c r="I53" s="1">
        <f t="shared" si="14"/>
        <v>0.13259034828085489</v>
      </c>
      <c r="J53" s="15" t="str">
        <f t="shared" si="2"/>
        <v>D</v>
      </c>
      <c r="K53" s="16">
        <f t="shared" si="3"/>
        <v>-1.0919797615078595</v>
      </c>
      <c r="L53" s="16">
        <f t="shared" si="4"/>
        <v>0.13259034828085489</v>
      </c>
      <c r="M53" s="16" t="e">
        <f t="shared" si="5"/>
        <v>#N/A</v>
      </c>
      <c r="N53" s="16" t="e">
        <f t="shared" si="6"/>
        <v>#N/A</v>
      </c>
      <c r="O53" s="16" t="e">
        <f t="shared" si="7"/>
        <v>#N/A</v>
      </c>
      <c r="P53" s="16" t="e">
        <f t="shared" si="8"/>
        <v>#N/A</v>
      </c>
      <c r="Q53" s="1"/>
      <c r="W53" s="2"/>
    </row>
    <row r="54" spans="1:23">
      <c r="A54">
        <f t="shared" si="30"/>
        <v>52</v>
      </c>
      <c r="B54">
        <f t="shared" si="0"/>
        <v>2</v>
      </c>
      <c r="C54">
        <f t="shared" si="11"/>
        <v>1.1000000000000001</v>
      </c>
      <c r="D54" s="19">
        <f t="shared" si="1"/>
        <v>6.9230769230769234</v>
      </c>
      <c r="E54">
        <f t="shared" si="12"/>
        <v>1</v>
      </c>
      <c r="F54" s="1">
        <f t="shared" si="22"/>
        <v>180.00000000000003</v>
      </c>
      <c r="G54" s="1">
        <f t="shared" si="23"/>
        <v>3.141592653589794</v>
      </c>
      <c r="H54" s="14">
        <f t="shared" si="13"/>
        <v>-1.1000000000000001</v>
      </c>
      <c r="I54" s="1">
        <f t="shared" si="14"/>
        <v>-8.4222993163018963E-16</v>
      </c>
      <c r="J54" s="15" t="str">
        <f t="shared" si="2"/>
        <v>D</v>
      </c>
      <c r="K54" s="16">
        <f t="shared" si="3"/>
        <v>-1.1000000000000001</v>
      </c>
      <c r="L54" s="16">
        <f t="shared" si="4"/>
        <v>-8.4222993163018963E-16</v>
      </c>
      <c r="M54" s="16" t="e">
        <f t="shared" si="5"/>
        <v>#N/A</v>
      </c>
      <c r="N54" s="16" t="e">
        <f t="shared" si="6"/>
        <v>#N/A</v>
      </c>
      <c r="O54" s="16" t="e">
        <f t="shared" si="7"/>
        <v>#N/A</v>
      </c>
      <c r="P54" s="16" t="e">
        <f t="shared" si="8"/>
        <v>#N/A</v>
      </c>
      <c r="Q54" s="1"/>
      <c r="W54" s="2"/>
    </row>
    <row r="55" spans="1:23">
      <c r="A55">
        <f t="shared" si="30"/>
        <v>53</v>
      </c>
      <c r="B55">
        <f t="shared" si="0"/>
        <v>3</v>
      </c>
      <c r="C55">
        <f t="shared" si="11"/>
        <v>1.2000000000000002</v>
      </c>
      <c r="D55" s="19">
        <f t="shared" si="1"/>
        <v>6.2068965517241379</v>
      </c>
      <c r="E55">
        <f t="shared" si="12"/>
        <v>0</v>
      </c>
      <c r="F55" s="1">
        <f t="shared" si="22"/>
        <v>0</v>
      </c>
      <c r="G55" s="1">
        <f t="shared" si="23"/>
        <v>0</v>
      </c>
      <c r="H55" s="14">
        <f t="shared" si="13"/>
        <v>1.2000000000000002</v>
      </c>
      <c r="I55" s="1">
        <f t="shared" si="14"/>
        <v>0</v>
      </c>
      <c r="J55" s="15" t="str">
        <f t="shared" si="2"/>
        <v>R</v>
      </c>
      <c r="K55" s="16" t="e">
        <f t="shared" si="3"/>
        <v>#N/A</v>
      </c>
      <c r="L55" s="16" t="e">
        <f t="shared" si="4"/>
        <v>#N/A</v>
      </c>
      <c r="M55" s="16">
        <f t="shared" si="5"/>
        <v>1.2000000000000002</v>
      </c>
      <c r="N55" s="16">
        <f t="shared" si="6"/>
        <v>0</v>
      </c>
      <c r="O55" s="16" t="e">
        <f t="shared" si="7"/>
        <v>#N/A</v>
      </c>
      <c r="P55" s="16" t="e">
        <f t="shared" si="8"/>
        <v>#N/A</v>
      </c>
      <c r="Q55" s="1"/>
      <c r="W55" s="2"/>
    </row>
    <row r="56" spans="1:23">
      <c r="A56">
        <f t="shared" si="30"/>
        <v>54</v>
      </c>
      <c r="B56">
        <f t="shared" si="0"/>
        <v>3</v>
      </c>
      <c r="C56">
        <f t="shared" si="11"/>
        <v>1.2000000000000002</v>
      </c>
      <c r="D56" s="19">
        <f t="shared" si="1"/>
        <v>6.2068965517241379</v>
      </c>
      <c r="E56">
        <f t="shared" si="12"/>
        <v>1</v>
      </c>
      <c r="F56" s="1">
        <f t="shared" si="22"/>
        <v>6.2068965517241379</v>
      </c>
      <c r="G56" s="1">
        <f t="shared" si="23"/>
        <v>0.10833078115826873</v>
      </c>
      <c r="H56" s="14">
        <f t="shared" si="13"/>
        <v>1.1929655485852317</v>
      </c>
      <c r="I56" s="1">
        <f t="shared" si="14"/>
        <v>0.12974282210873014</v>
      </c>
      <c r="J56" s="15" t="str">
        <f t="shared" si="2"/>
        <v>R</v>
      </c>
      <c r="K56" s="16" t="e">
        <f t="shared" si="3"/>
        <v>#N/A</v>
      </c>
      <c r="L56" s="16" t="e">
        <f t="shared" si="4"/>
        <v>#N/A</v>
      </c>
      <c r="M56" s="16">
        <f t="shared" si="5"/>
        <v>1.1929655485852317</v>
      </c>
      <c r="N56" s="16">
        <f t="shared" si="6"/>
        <v>0.12974282210873014</v>
      </c>
      <c r="O56" s="16" t="e">
        <f t="shared" si="7"/>
        <v>#N/A</v>
      </c>
      <c r="P56" s="16" t="e">
        <f t="shared" si="8"/>
        <v>#N/A</v>
      </c>
      <c r="Q56" s="1"/>
      <c r="W56" s="2"/>
    </row>
    <row r="57" spans="1:23">
      <c r="A57">
        <f t="shared" si="30"/>
        <v>55</v>
      </c>
      <c r="B57">
        <f t="shared" si="0"/>
        <v>3</v>
      </c>
      <c r="C57">
        <f t="shared" si="11"/>
        <v>1.2000000000000002</v>
      </c>
      <c r="D57" s="19">
        <f t="shared" si="1"/>
        <v>6.2068965517241379</v>
      </c>
      <c r="E57">
        <f t="shared" si="12"/>
        <v>1</v>
      </c>
      <c r="F57" s="1">
        <f t="shared" si="22"/>
        <v>12.413793103448276</v>
      </c>
      <c r="G57" s="1">
        <f t="shared" si="23"/>
        <v>0.21666156231653746</v>
      </c>
      <c r="H57" s="14">
        <f t="shared" si="13"/>
        <v>1.1719446668521041</v>
      </c>
      <c r="I57" s="1">
        <f t="shared" si="14"/>
        <v>0.25796452825322891</v>
      </c>
      <c r="J57" s="15" t="str">
        <f t="shared" si="2"/>
        <v>R</v>
      </c>
      <c r="K57" s="16" t="e">
        <f t="shared" si="3"/>
        <v>#N/A</v>
      </c>
      <c r="L57" s="16" t="e">
        <f t="shared" si="4"/>
        <v>#N/A</v>
      </c>
      <c r="M57" s="16">
        <f t="shared" si="5"/>
        <v>1.1719446668521041</v>
      </c>
      <c r="N57" s="16">
        <f t="shared" si="6"/>
        <v>0.25796452825322891</v>
      </c>
      <c r="O57" s="16" t="e">
        <f t="shared" si="7"/>
        <v>#N/A</v>
      </c>
      <c r="P57" s="16" t="e">
        <f t="shared" si="8"/>
        <v>#N/A</v>
      </c>
      <c r="Q57" s="1"/>
      <c r="W57" s="2"/>
    </row>
    <row r="58" spans="1:23">
      <c r="A58">
        <f t="shared" si="30"/>
        <v>56</v>
      </c>
      <c r="B58">
        <f t="shared" si="0"/>
        <v>3</v>
      </c>
      <c r="C58">
        <f t="shared" si="11"/>
        <v>1.2000000000000002</v>
      </c>
      <c r="D58" s="19">
        <f t="shared" si="1"/>
        <v>6.2068965517241379</v>
      </c>
      <c r="E58">
        <f t="shared" si="12"/>
        <v>1</v>
      </c>
      <c r="F58" s="1">
        <f t="shared" si="22"/>
        <v>18.620689655172413</v>
      </c>
      <c r="G58" s="1">
        <f t="shared" si="23"/>
        <v>0.32499234347480616</v>
      </c>
      <c r="H58" s="14">
        <f t="shared" si="13"/>
        <v>1.137183805419363</v>
      </c>
      <c r="I58" s="1">
        <f t="shared" si="14"/>
        <v>0.38316183616317601</v>
      </c>
      <c r="J58" s="15" t="str">
        <f t="shared" si="2"/>
        <v>R</v>
      </c>
      <c r="K58" s="16" t="e">
        <f t="shared" si="3"/>
        <v>#N/A</v>
      </c>
      <c r="L58" s="16" t="e">
        <f t="shared" si="4"/>
        <v>#N/A</v>
      </c>
      <c r="M58" s="16">
        <f t="shared" si="5"/>
        <v>1.137183805419363</v>
      </c>
      <c r="N58" s="16">
        <f t="shared" si="6"/>
        <v>0.38316183616317601</v>
      </c>
      <c r="O58" s="16" t="e">
        <f t="shared" si="7"/>
        <v>#N/A</v>
      </c>
      <c r="P58" s="16" t="e">
        <f t="shared" si="8"/>
        <v>#N/A</v>
      </c>
      <c r="Q58" s="1"/>
      <c r="W58" s="2"/>
    </row>
    <row r="59" spans="1:23">
      <c r="A59">
        <f t="shared" si="30"/>
        <v>57</v>
      </c>
      <c r="B59">
        <f t="shared" si="0"/>
        <v>3</v>
      </c>
      <c r="C59">
        <f t="shared" si="11"/>
        <v>1.2000000000000002</v>
      </c>
      <c r="D59" s="19">
        <f t="shared" si="1"/>
        <v>6.2068965517241379</v>
      </c>
      <c r="E59">
        <f t="shared" si="12"/>
        <v>1</v>
      </c>
      <c r="F59" s="1">
        <f t="shared" si="22"/>
        <v>24.827586206896552</v>
      </c>
      <c r="G59" s="1">
        <f t="shared" si="23"/>
        <v>0.43332312463307493</v>
      </c>
      <c r="H59" s="14">
        <f t="shared" si="13"/>
        <v>1.0890905036051486</v>
      </c>
      <c r="I59" s="1">
        <f t="shared" si="14"/>
        <v>0.50386692187231763</v>
      </c>
      <c r="J59" s="15" t="str">
        <f t="shared" si="2"/>
        <v>R</v>
      </c>
      <c r="K59" s="16" t="e">
        <f t="shared" si="3"/>
        <v>#N/A</v>
      </c>
      <c r="L59" s="16" t="e">
        <f t="shared" si="4"/>
        <v>#N/A</v>
      </c>
      <c r="M59" s="16">
        <f t="shared" si="5"/>
        <v>1.0890905036051486</v>
      </c>
      <c r="N59" s="16">
        <f t="shared" si="6"/>
        <v>0.50386692187231763</v>
      </c>
      <c r="O59" s="16" t="e">
        <f t="shared" si="7"/>
        <v>#N/A</v>
      </c>
      <c r="P59" s="16" t="e">
        <f t="shared" si="8"/>
        <v>#N/A</v>
      </c>
      <c r="Q59" s="1"/>
      <c r="W59" s="2"/>
    </row>
    <row r="60" spans="1:23">
      <c r="A60">
        <f t="shared" si="30"/>
        <v>58</v>
      </c>
      <c r="B60">
        <f t="shared" si="0"/>
        <v>3</v>
      </c>
      <c r="C60">
        <f t="shared" si="11"/>
        <v>1.2000000000000002</v>
      </c>
      <c r="D60" s="19">
        <f t="shared" si="1"/>
        <v>6.2068965517241379</v>
      </c>
      <c r="E60">
        <f t="shared" si="12"/>
        <v>1</v>
      </c>
      <c r="F60" s="1">
        <f t="shared" si="22"/>
        <v>31.03448275862069</v>
      </c>
      <c r="G60" s="1">
        <f t="shared" si="23"/>
        <v>0.54165390579134365</v>
      </c>
      <c r="H60" s="14">
        <f t="shared" si="13"/>
        <v>1.0282286114011072</v>
      </c>
      <c r="I60" s="1">
        <f t="shared" si="14"/>
        <v>0.61866462861242622</v>
      </c>
      <c r="J60" s="15" t="str">
        <f t="shared" si="2"/>
        <v>R</v>
      </c>
      <c r="K60" s="16" t="e">
        <f t="shared" si="3"/>
        <v>#N/A</v>
      </c>
      <c r="L60" s="16" t="e">
        <f t="shared" si="4"/>
        <v>#N/A</v>
      </c>
      <c r="M60" s="16">
        <f t="shared" si="5"/>
        <v>1.0282286114011072</v>
      </c>
      <c r="N60" s="16">
        <f t="shared" si="6"/>
        <v>0.61866462861242622</v>
      </c>
      <c r="O60" s="16" t="e">
        <f t="shared" si="7"/>
        <v>#N/A</v>
      </c>
      <c r="P60" s="16" t="e">
        <f t="shared" si="8"/>
        <v>#N/A</v>
      </c>
      <c r="Q60" s="1"/>
      <c r="W60" s="2"/>
    </row>
    <row r="61" spans="1:23">
      <c r="A61">
        <f t="shared" si="30"/>
        <v>59</v>
      </c>
      <c r="B61">
        <f t="shared" si="0"/>
        <v>3</v>
      </c>
      <c r="C61">
        <f t="shared" si="11"/>
        <v>1.2000000000000002</v>
      </c>
      <c r="D61" s="19">
        <f t="shared" si="1"/>
        <v>6.2068965517241379</v>
      </c>
      <c r="E61">
        <f t="shared" si="12"/>
        <v>1</v>
      </c>
      <c r="F61" s="1">
        <f t="shared" si="22"/>
        <v>37.241379310344826</v>
      </c>
      <c r="G61" s="1">
        <f t="shared" si="23"/>
        <v>0.64998468694961231</v>
      </c>
      <c r="H61" s="14">
        <f t="shared" si="13"/>
        <v>0.95531167884677259</v>
      </c>
      <c r="I61" s="1">
        <f t="shared" si="14"/>
        <v>0.72620905823251825</v>
      </c>
      <c r="J61" s="15" t="str">
        <f t="shared" si="2"/>
        <v>R</v>
      </c>
      <c r="K61" s="16" t="e">
        <f t="shared" si="3"/>
        <v>#N/A</v>
      </c>
      <c r="L61" s="16" t="e">
        <f t="shared" si="4"/>
        <v>#N/A</v>
      </c>
      <c r="M61" s="16">
        <f t="shared" si="5"/>
        <v>0.95531167884677259</v>
      </c>
      <c r="N61" s="16">
        <f t="shared" si="6"/>
        <v>0.72620905823251825</v>
      </c>
      <c r="O61" s="16" t="e">
        <f t="shared" si="7"/>
        <v>#N/A</v>
      </c>
      <c r="P61" s="16" t="e">
        <f t="shared" si="8"/>
        <v>#N/A</v>
      </c>
      <c r="Q61" s="1"/>
      <c r="W61" s="2"/>
    </row>
    <row r="62" spans="1:23">
      <c r="A62">
        <f t="shared" si="30"/>
        <v>60</v>
      </c>
      <c r="B62">
        <f t="shared" si="0"/>
        <v>3</v>
      </c>
      <c r="C62">
        <f t="shared" si="11"/>
        <v>1.2000000000000002</v>
      </c>
      <c r="D62" s="19">
        <f t="shared" si="1"/>
        <v>6.2068965517241379</v>
      </c>
      <c r="E62">
        <f t="shared" si="12"/>
        <v>1</v>
      </c>
      <c r="F62" s="1">
        <f t="shared" si="22"/>
        <v>43.448275862068961</v>
      </c>
      <c r="G62" s="1">
        <f t="shared" si="23"/>
        <v>0.75831546810788109</v>
      </c>
      <c r="H62" s="14">
        <f t="shared" si="13"/>
        <v>0.87119459030775714</v>
      </c>
      <c r="I62" s="1">
        <f t="shared" si="14"/>
        <v>0.82523935062410814</v>
      </c>
      <c r="J62" s="15" t="str">
        <f t="shared" si="2"/>
        <v>R</v>
      </c>
      <c r="K62" s="16" t="e">
        <f t="shared" si="3"/>
        <v>#N/A</v>
      </c>
      <c r="L62" s="16" t="e">
        <f t="shared" si="4"/>
        <v>#N/A</v>
      </c>
      <c r="M62" s="16">
        <f t="shared" si="5"/>
        <v>0.87119459030775714</v>
      </c>
      <c r="N62" s="16">
        <f t="shared" si="6"/>
        <v>0.82523935062410814</v>
      </c>
      <c r="O62" s="16" t="e">
        <f t="shared" si="7"/>
        <v>#N/A</v>
      </c>
      <c r="P62" s="16" t="e">
        <f t="shared" si="8"/>
        <v>#N/A</v>
      </c>
      <c r="Q62" s="1"/>
      <c r="W62" s="2"/>
    </row>
    <row r="63" spans="1:23">
      <c r="A63">
        <f t="shared" si="30"/>
        <v>61</v>
      </c>
      <c r="B63">
        <f t="shared" si="0"/>
        <v>3</v>
      </c>
      <c r="C63">
        <f t="shared" si="11"/>
        <v>1.2000000000000002</v>
      </c>
      <c r="D63" s="19">
        <f t="shared" si="1"/>
        <v>6.2068965517241379</v>
      </c>
      <c r="E63">
        <f t="shared" si="12"/>
        <v>1</v>
      </c>
      <c r="F63" s="1">
        <f t="shared" si="22"/>
        <v>49.655172413793096</v>
      </c>
      <c r="G63" s="1">
        <f t="shared" si="23"/>
        <v>0.86664624926614964</v>
      </c>
      <c r="H63" s="14">
        <f t="shared" si="13"/>
        <v>0.7768635417381935</v>
      </c>
      <c r="I63" s="1">
        <f t="shared" si="14"/>
        <v>0.91459446615316375</v>
      </c>
      <c r="J63" s="15" t="str">
        <f t="shared" si="2"/>
        <v>R</v>
      </c>
      <c r="K63" s="16" t="e">
        <f t="shared" si="3"/>
        <v>#N/A</v>
      </c>
      <c r="L63" s="16" t="e">
        <f t="shared" si="4"/>
        <v>#N/A</v>
      </c>
      <c r="M63" s="16">
        <f t="shared" si="5"/>
        <v>0.7768635417381935</v>
      </c>
      <c r="N63" s="16">
        <f t="shared" si="6"/>
        <v>0.91459446615316375</v>
      </c>
      <c r="O63" s="16" t="e">
        <f t="shared" si="7"/>
        <v>#N/A</v>
      </c>
      <c r="P63" s="16" t="e">
        <f t="shared" si="8"/>
        <v>#N/A</v>
      </c>
      <c r="Q63" s="1"/>
      <c r="W63" s="2"/>
    </row>
    <row r="64" spans="1:23">
      <c r="A64">
        <f t="shared" si="30"/>
        <v>62</v>
      </c>
      <c r="B64">
        <f t="shared" si="0"/>
        <v>3</v>
      </c>
      <c r="C64">
        <f t="shared" si="11"/>
        <v>1.2000000000000002</v>
      </c>
      <c r="D64" s="19">
        <f t="shared" si="1"/>
        <v>6.2068965517241379</v>
      </c>
      <c r="E64">
        <f t="shared" si="12"/>
        <v>1</v>
      </c>
      <c r="F64" s="1">
        <f t="shared" si="22"/>
        <v>55.862068965517231</v>
      </c>
      <c r="G64" s="1">
        <f t="shared" si="23"/>
        <v>0.97497703042441841</v>
      </c>
      <c r="H64" s="14">
        <f t="shared" si="13"/>
        <v>0.67342447843485909</v>
      </c>
      <c r="I64" s="1">
        <f t="shared" si="14"/>
        <v>0.99322679778826872</v>
      </c>
      <c r="J64" s="15" t="str">
        <f t="shared" si="2"/>
        <v>R</v>
      </c>
      <c r="K64" s="16" t="e">
        <f t="shared" si="3"/>
        <v>#N/A</v>
      </c>
      <c r="L64" s="16" t="e">
        <f t="shared" si="4"/>
        <v>#N/A</v>
      </c>
      <c r="M64" s="16">
        <f t="shared" si="5"/>
        <v>0.67342447843485909</v>
      </c>
      <c r="N64" s="16">
        <f t="shared" si="6"/>
        <v>0.99322679778826872</v>
      </c>
      <c r="O64" s="16" t="e">
        <f t="shared" si="7"/>
        <v>#N/A</v>
      </c>
      <c r="P64" s="16" t="e">
        <f t="shared" si="8"/>
        <v>#N/A</v>
      </c>
      <c r="Q64" s="1"/>
      <c r="W64" s="2"/>
    </row>
    <row r="65" spans="1:23">
      <c r="A65">
        <f t="shared" si="30"/>
        <v>63</v>
      </c>
      <c r="B65">
        <f t="shared" si="0"/>
        <v>3</v>
      </c>
      <c r="C65">
        <f t="shared" si="11"/>
        <v>1.2000000000000002</v>
      </c>
      <c r="D65" s="19">
        <f t="shared" si="1"/>
        <v>6.2068965517241379</v>
      </c>
      <c r="E65">
        <f t="shared" si="12"/>
        <v>1</v>
      </c>
      <c r="F65" s="1">
        <f t="shared" si="22"/>
        <v>62.068965517241367</v>
      </c>
      <c r="G65" s="1">
        <f t="shared" si="23"/>
        <v>1.0833078115826871</v>
      </c>
      <c r="H65" s="14">
        <f t="shared" si="13"/>
        <v>0.56209012883974852</v>
      </c>
      <c r="I65" s="1">
        <f t="shared" si="14"/>
        <v>1.0602144533352276</v>
      </c>
      <c r="J65" s="15" t="str">
        <f t="shared" si="2"/>
        <v>R</v>
      </c>
      <c r="K65" s="16" t="e">
        <f t="shared" si="3"/>
        <v>#N/A</v>
      </c>
      <c r="L65" s="16" t="e">
        <f t="shared" si="4"/>
        <v>#N/A</v>
      </c>
      <c r="M65" s="16">
        <f t="shared" si="5"/>
        <v>0.56209012883974852</v>
      </c>
      <c r="N65" s="16">
        <f t="shared" si="6"/>
        <v>1.0602144533352276</v>
      </c>
      <c r="O65" s="16" t="e">
        <f t="shared" si="7"/>
        <v>#N/A</v>
      </c>
      <c r="P65" s="16" t="e">
        <f t="shared" si="8"/>
        <v>#N/A</v>
      </c>
      <c r="Q65" s="1"/>
      <c r="W65" s="2"/>
    </row>
    <row r="66" spans="1:23">
      <c r="A66">
        <f t="shared" si="30"/>
        <v>64</v>
      </c>
      <c r="B66">
        <f t="shared" si="0"/>
        <v>3</v>
      </c>
      <c r="C66">
        <f t="shared" si="11"/>
        <v>1.2000000000000002</v>
      </c>
      <c r="D66" s="19">
        <f t="shared" si="1"/>
        <v>6.2068965517241379</v>
      </c>
      <c r="E66">
        <f t="shared" si="12"/>
        <v>1</v>
      </c>
      <c r="F66" s="1">
        <f t="shared" si="22"/>
        <v>68.275862068965509</v>
      </c>
      <c r="G66" s="1">
        <f t="shared" si="23"/>
        <v>1.1916385927409558</v>
      </c>
      <c r="H66" s="14">
        <f t="shared" si="13"/>
        <v>0.44416578640789756</v>
      </c>
      <c r="I66" s="1">
        <f t="shared" si="14"/>
        <v>1.1147720637801499</v>
      </c>
      <c r="J66" s="15" t="str">
        <f t="shared" si="2"/>
        <v>R</v>
      </c>
      <c r="K66" s="16" t="e">
        <f t="shared" si="3"/>
        <v>#N/A</v>
      </c>
      <c r="L66" s="16" t="e">
        <f t="shared" si="4"/>
        <v>#N/A</v>
      </c>
      <c r="M66" s="16">
        <f t="shared" si="5"/>
        <v>0.44416578640789756</v>
      </c>
      <c r="N66" s="16">
        <f t="shared" si="6"/>
        <v>1.1147720637801499</v>
      </c>
      <c r="O66" s="16" t="e">
        <f t="shared" si="7"/>
        <v>#N/A</v>
      </c>
      <c r="P66" s="16" t="e">
        <f t="shared" si="8"/>
        <v>#N/A</v>
      </c>
      <c r="Q66" s="1"/>
      <c r="W66" s="2"/>
    </row>
    <row r="67" spans="1:23">
      <c r="A67">
        <f t="shared" si="30"/>
        <v>65</v>
      </c>
      <c r="B67">
        <f t="shared" ref="B67:B130" si="31">VLOOKUP(A67,$U$2:$V$13,2,1)</f>
        <v>3</v>
      </c>
      <c r="C67">
        <f t="shared" si="11"/>
        <v>1.2000000000000002</v>
      </c>
      <c r="D67" s="19">
        <f t="shared" ref="D67:D130" si="32">VLOOKUP(B67,$R$2:$Y$13,8,0)</f>
        <v>6.2068965517241379</v>
      </c>
      <c r="E67">
        <f t="shared" si="12"/>
        <v>1</v>
      </c>
      <c r="F67" s="1">
        <f t="shared" si="22"/>
        <v>74.482758620689651</v>
      </c>
      <c r="G67" s="1">
        <f t="shared" si="23"/>
        <v>1.2999693738992246</v>
      </c>
      <c r="H67" s="14">
        <f t="shared" si="13"/>
        <v>0.32103400623506523</v>
      </c>
      <c r="I67" s="1">
        <f t="shared" si="14"/>
        <v>1.1562599910230678</v>
      </c>
      <c r="J67" s="15" t="str">
        <f t="shared" ref="J67:J130" si="33">VLOOKUP(A67,$AK$3:$AL$36,2,1)</f>
        <v>R</v>
      </c>
      <c r="K67" s="16" t="e">
        <f t="shared" ref="K67:K130" si="34">IF(J67="D",H67,NA())</f>
        <v>#N/A</v>
      </c>
      <c r="L67" s="16" t="e">
        <f t="shared" ref="L67:L130" si="35">IF(J67="D",I67,NA())</f>
        <v>#N/A</v>
      </c>
      <c r="M67" s="16">
        <f t="shared" ref="M67:M130" si="36">IF(J67="R",H67,NA())</f>
        <v>0.32103400623506523</v>
      </c>
      <c r="N67" s="16">
        <f t="shared" ref="N67:N130" si="37">IF(J67="R",I67,NA())</f>
        <v>1.1562599910230678</v>
      </c>
      <c r="O67" s="16" t="e">
        <f t="shared" ref="O67:O130" si="38">IF(J67="V",H67,NA())</f>
        <v>#N/A</v>
      </c>
      <c r="P67" s="16" t="e">
        <f t="shared" ref="P67:P130" si="39">IF(J67="V",I67,NA())</f>
        <v>#N/A</v>
      </c>
      <c r="Q67" s="1"/>
      <c r="W67" s="2"/>
    </row>
    <row r="68" spans="1:23">
      <c r="A68">
        <f t="shared" si="30"/>
        <v>66</v>
      </c>
      <c r="B68">
        <f t="shared" si="31"/>
        <v>3</v>
      </c>
      <c r="C68">
        <f t="shared" ref="C68:C131" si="40">VLOOKUP(B68,$R$2:$X$14,7,0)</f>
        <v>1.2000000000000002</v>
      </c>
      <c r="D68" s="19">
        <f t="shared" si="32"/>
        <v>6.2068965517241379</v>
      </c>
      <c r="E68">
        <f t="shared" ref="E68:E131" si="41">IF(OR(A68=$U$3,A68=$U$4,A68=$U$5,A68=$U$6,A68=$U$7,A68=$U$8,A68=$U$9,A68=$U$10,A68=$U$11,A68=$U$12,A68=$U$12),0,1)</f>
        <v>1</v>
      </c>
      <c r="F68" s="1">
        <f t="shared" si="22"/>
        <v>80.689655172413794</v>
      </c>
      <c r="G68" s="1">
        <f t="shared" ref="G68:G131" si="42">(F68/180)*PI()</f>
        <v>1.4083001550574934</v>
      </c>
      <c r="H68" s="14">
        <f t="shared" ref="H68:H131" si="43">C68*COS(G68)</f>
        <v>0.19413839586331785</v>
      </c>
      <c r="I68" s="1">
        <f t="shared" ref="I68:I131" si="44">C68*SIN(G68)</f>
        <v>1.1841918270498315</v>
      </c>
      <c r="J68" s="15" t="str">
        <f t="shared" si="33"/>
        <v>R</v>
      </c>
      <c r="K68" s="16" t="e">
        <f t="shared" si="34"/>
        <v>#N/A</v>
      </c>
      <c r="L68" s="16" t="e">
        <f t="shared" si="35"/>
        <v>#N/A</v>
      </c>
      <c r="M68" s="16">
        <f t="shared" si="36"/>
        <v>0.19413839586331785</v>
      </c>
      <c r="N68" s="16">
        <f t="shared" si="37"/>
        <v>1.1841918270498315</v>
      </c>
      <c r="O68" s="16" t="e">
        <f t="shared" si="38"/>
        <v>#N/A</v>
      </c>
      <c r="P68" s="16" t="e">
        <f t="shared" si="39"/>
        <v>#N/A</v>
      </c>
      <c r="Q68" s="1"/>
      <c r="W68" s="2"/>
    </row>
    <row r="69" spans="1:23">
      <c r="A69">
        <f t="shared" si="30"/>
        <v>67</v>
      </c>
      <c r="B69">
        <f t="shared" si="31"/>
        <v>3</v>
      </c>
      <c r="C69">
        <f t="shared" si="40"/>
        <v>1.2000000000000002</v>
      </c>
      <c r="D69" s="19">
        <f t="shared" si="32"/>
        <v>6.2068965517241379</v>
      </c>
      <c r="E69">
        <f t="shared" si="41"/>
        <v>1</v>
      </c>
      <c r="F69" s="1">
        <f t="shared" ref="F69:F132" si="45">IF(E69=0,0,D69+F68)</f>
        <v>86.896551724137936</v>
      </c>
      <c r="G69" s="1">
        <f t="shared" si="42"/>
        <v>1.5166309362157622</v>
      </c>
      <c r="H69" s="14">
        <f t="shared" si="43"/>
        <v>6.4966690302501143E-2</v>
      </c>
      <c r="I69" s="1">
        <f t="shared" si="44"/>
        <v>1.1982400966213487</v>
      </c>
      <c r="J69" s="15" t="str">
        <f t="shared" si="33"/>
        <v>D</v>
      </c>
      <c r="K69" s="16">
        <f t="shared" si="34"/>
        <v>6.4966690302501143E-2</v>
      </c>
      <c r="L69" s="16">
        <f t="shared" si="35"/>
        <v>1.1982400966213487</v>
      </c>
      <c r="M69" s="16" t="e">
        <f t="shared" si="36"/>
        <v>#N/A</v>
      </c>
      <c r="N69" s="16" t="e">
        <f t="shared" si="37"/>
        <v>#N/A</v>
      </c>
      <c r="O69" s="16" t="e">
        <f t="shared" si="38"/>
        <v>#N/A</v>
      </c>
      <c r="P69" s="16" t="e">
        <f t="shared" si="39"/>
        <v>#N/A</v>
      </c>
      <c r="Q69" s="1"/>
      <c r="W69" s="2"/>
    </row>
    <row r="70" spans="1:23">
      <c r="A70">
        <f t="shared" si="30"/>
        <v>68</v>
      </c>
      <c r="B70">
        <f t="shared" si="31"/>
        <v>3</v>
      </c>
      <c r="C70">
        <f t="shared" si="40"/>
        <v>1.2000000000000002</v>
      </c>
      <c r="D70" s="19">
        <f t="shared" si="32"/>
        <v>6.2068965517241379</v>
      </c>
      <c r="E70">
        <f t="shared" si="41"/>
        <v>1</v>
      </c>
      <c r="F70" s="1">
        <f t="shared" si="45"/>
        <v>93.103448275862078</v>
      </c>
      <c r="G70" s="1">
        <f t="shared" si="42"/>
        <v>1.6249617173740309</v>
      </c>
      <c r="H70" s="14">
        <f t="shared" si="43"/>
        <v>-6.496669030250099E-2</v>
      </c>
      <c r="I70" s="1">
        <f t="shared" si="44"/>
        <v>1.1982400966213487</v>
      </c>
      <c r="J70" s="15" t="str">
        <f t="shared" si="33"/>
        <v>D</v>
      </c>
      <c r="K70" s="16">
        <f t="shared" si="34"/>
        <v>-6.496669030250099E-2</v>
      </c>
      <c r="L70" s="16">
        <f t="shared" si="35"/>
        <v>1.1982400966213487</v>
      </c>
      <c r="M70" s="16" t="e">
        <f t="shared" si="36"/>
        <v>#N/A</v>
      </c>
      <c r="N70" s="16" t="e">
        <f t="shared" si="37"/>
        <v>#N/A</v>
      </c>
      <c r="O70" s="16" t="e">
        <f t="shared" si="38"/>
        <v>#N/A</v>
      </c>
      <c r="P70" s="16" t="e">
        <f t="shared" si="39"/>
        <v>#N/A</v>
      </c>
      <c r="Q70" s="1"/>
      <c r="W70" s="2"/>
    </row>
    <row r="71" spans="1:23">
      <c r="A71">
        <f t="shared" si="30"/>
        <v>69</v>
      </c>
      <c r="B71">
        <f t="shared" si="31"/>
        <v>3</v>
      </c>
      <c r="C71">
        <f t="shared" si="40"/>
        <v>1.2000000000000002</v>
      </c>
      <c r="D71" s="19">
        <f t="shared" si="32"/>
        <v>6.2068965517241379</v>
      </c>
      <c r="E71">
        <f t="shared" si="41"/>
        <v>1</v>
      </c>
      <c r="F71" s="1">
        <f t="shared" si="45"/>
        <v>99.310344827586221</v>
      </c>
      <c r="G71" s="1">
        <f t="shared" si="42"/>
        <v>1.7332924985322999</v>
      </c>
      <c r="H71" s="14">
        <f t="shared" si="43"/>
        <v>-0.19413839586331796</v>
      </c>
      <c r="I71" s="1">
        <f t="shared" si="44"/>
        <v>1.1841918270498315</v>
      </c>
      <c r="J71" s="15" t="str">
        <f t="shared" si="33"/>
        <v>D</v>
      </c>
      <c r="K71" s="16">
        <f t="shared" si="34"/>
        <v>-0.19413839586331796</v>
      </c>
      <c r="L71" s="16">
        <f t="shared" si="35"/>
        <v>1.1841918270498315</v>
      </c>
      <c r="M71" s="16" t="e">
        <f t="shared" si="36"/>
        <v>#N/A</v>
      </c>
      <c r="N71" s="16" t="e">
        <f t="shared" si="37"/>
        <v>#N/A</v>
      </c>
      <c r="O71" s="16" t="e">
        <f t="shared" si="38"/>
        <v>#N/A</v>
      </c>
      <c r="P71" s="16" t="e">
        <f t="shared" si="39"/>
        <v>#N/A</v>
      </c>
      <c r="Q71" s="1"/>
      <c r="W71" s="2"/>
    </row>
    <row r="72" spans="1:23">
      <c r="A72">
        <f t="shared" si="30"/>
        <v>70</v>
      </c>
      <c r="B72">
        <f t="shared" si="31"/>
        <v>3</v>
      </c>
      <c r="C72">
        <f t="shared" si="40"/>
        <v>1.2000000000000002</v>
      </c>
      <c r="D72" s="19">
        <f t="shared" si="32"/>
        <v>6.2068965517241379</v>
      </c>
      <c r="E72">
        <f t="shared" si="41"/>
        <v>1</v>
      </c>
      <c r="F72" s="1">
        <f t="shared" si="45"/>
        <v>105.51724137931036</v>
      </c>
      <c r="G72" s="1">
        <f t="shared" si="42"/>
        <v>1.8416232796905685</v>
      </c>
      <c r="H72" s="14">
        <f t="shared" si="43"/>
        <v>-0.32103400623506506</v>
      </c>
      <c r="I72" s="1">
        <f t="shared" si="44"/>
        <v>1.1562599910230678</v>
      </c>
      <c r="J72" s="15" t="str">
        <f t="shared" si="33"/>
        <v>D</v>
      </c>
      <c r="K72" s="16">
        <f t="shared" si="34"/>
        <v>-0.32103400623506506</v>
      </c>
      <c r="L72" s="16">
        <f t="shared" si="35"/>
        <v>1.1562599910230678</v>
      </c>
      <c r="M72" s="16" t="e">
        <f t="shared" si="36"/>
        <v>#N/A</v>
      </c>
      <c r="N72" s="16" t="e">
        <f t="shared" si="37"/>
        <v>#N/A</v>
      </c>
      <c r="O72" s="16" t="e">
        <f t="shared" si="38"/>
        <v>#N/A</v>
      </c>
      <c r="P72" s="16" t="e">
        <f t="shared" si="39"/>
        <v>#N/A</v>
      </c>
      <c r="Q72" s="1"/>
      <c r="W72" s="2"/>
    </row>
    <row r="73" spans="1:23">
      <c r="A73">
        <f t="shared" si="30"/>
        <v>71</v>
      </c>
      <c r="B73">
        <f t="shared" si="31"/>
        <v>3</v>
      </c>
      <c r="C73">
        <f t="shared" si="40"/>
        <v>1.2000000000000002</v>
      </c>
      <c r="D73" s="19">
        <f t="shared" si="32"/>
        <v>6.2068965517241379</v>
      </c>
      <c r="E73">
        <f t="shared" si="41"/>
        <v>1</v>
      </c>
      <c r="F73" s="1">
        <f t="shared" si="45"/>
        <v>111.72413793103451</v>
      </c>
      <c r="G73" s="1">
        <f t="shared" si="42"/>
        <v>1.9499540608488375</v>
      </c>
      <c r="H73" s="14">
        <f t="shared" si="43"/>
        <v>-0.44416578640789761</v>
      </c>
      <c r="I73" s="1">
        <f t="shared" si="44"/>
        <v>1.1147720637801497</v>
      </c>
      <c r="J73" s="15" t="str">
        <f t="shared" si="33"/>
        <v>D</v>
      </c>
      <c r="K73" s="16">
        <f t="shared" si="34"/>
        <v>-0.44416578640789761</v>
      </c>
      <c r="L73" s="16">
        <f t="shared" si="35"/>
        <v>1.1147720637801497</v>
      </c>
      <c r="M73" s="16" t="e">
        <f t="shared" si="36"/>
        <v>#N/A</v>
      </c>
      <c r="N73" s="16" t="e">
        <f t="shared" si="37"/>
        <v>#N/A</v>
      </c>
      <c r="O73" s="16" t="e">
        <f t="shared" si="38"/>
        <v>#N/A</v>
      </c>
      <c r="P73" s="16" t="e">
        <f t="shared" si="39"/>
        <v>#N/A</v>
      </c>
      <c r="Q73" s="1"/>
      <c r="W73" s="2"/>
    </row>
    <row r="74" spans="1:23">
      <c r="A74">
        <f t="shared" si="30"/>
        <v>72</v>
      </c>
      <c r="B74">
        <f t="shared" si="31"/>
        <v>3</v>
      </c>
      <c r="C74">
        <f t="shared" si="40"/>
        <v>1.2000000000000002</v>
      </c>
      <c r="D74" s="19">
        <f t="shared" si="32"/>
        <v>6.2068965517241379</v>
      </c>
      <c r="E74">
        <f t="shared" si="41"/>
        <v>1</v>
      </c>
      <c r="F74" s="1">
        <f t="shared" si="45"/>
        <v>117.93103448275865</v>
      </c>
      <c r="G74" s="1">
        <f t="shared" si="42"/>
        <v>2.0582848420071063</v>
      </c>
      <c r="H74" s="14">
        <f t="shared" si="43"/>
        <v>-0.56209012883974863</v>
      </c>
      <c r="I74" s="1">
        <f t="shared" si="44"/>
        <v>1.0602144533352273</v>
      </c>
      <c r="J74" s="15" t="str">
        <f t="shared" si="33"/>
        <v>D</v>
      </c>
      <c r="K74" s="16">
        <f t="shared" si="34"/>
        <v>-0.56209012883974863</v>
      </c>
      <c r="L74" s="16">
        <f t="shared" si="35"/>
        <v>1.0602144533352273</v>
      </c>
      <c r="M74" s="16" t="e">
        <f t="shared" si="36"/>
        <v>#N/A</v>
      </c>
      <c r="N74" s="16" t="e">
        <f t="shared" si="37"/>
        <v>#N/A</v>
      </c>
      <c r="O74" s="16" t="e">
        <f t="shared" si="38"/>
        <v>#N/A</v>
      </c>
      <c r="P74" s="16" t="e">
        <f t="shared" si="39"/>
        <v>#N/A</v>
      </c>
      <c r="Q74" s="1"/>
      <c r="W74" s="2"/>
    </row>
    <row r="75" spans="1:23">
      <c r="A75">
        <f t="shared" si="30"/>
        <v>73</v>
      </c>
      <c r="B75">
        <f t="shared" si="31"/>
        <v>3</v>
      </c>
      <c r="C75">
        <f t="shared" si="40"/>
        <v>1.2000000000000002</v>
      </c>
      <c r="D75" s="19">
        <f t="shared" si="32"/>
        <v>6.2068965517241379</v>
      </c>
      <c r="E75">
        <f t="shared" si="41"/>
        <v>1</v>
      </c>
      <c r="F75" s="1">
        <f t="shared" si="45"/>
        <v>124.13793103448279</v>
      </c>
      <c r="G75" s="1">
        <f t="shared" si="42"/>
        <v>2.166615623165375</v>
      </c>
      <c r="H75" s="14">
        <f t="shared" si="43"/>
        <v>-0.67342447843485931</v>
      </c>
      <c r="I75" s="1">
        <f t="shared" si="44"/>
        <v>0.99322679778826861</v>
      </c>
      <c r="J75" s="15" t="str">
        <f t="shared" si="33"/>
        <v>D</v>
      </c>
      <c r="K75" s="16">
        <f t="shared" si="34"/>
        <v>-0.67342447843485931</v>
      </c>
      <c r="L75" s="16">
        <f t="shared" si="35"/>
        <v>0.99322679778826861</v>
      </c>
      <c r="M75" s="16" t="e">
        <f t="shared" si="36"/>
        <v>#N/A</v>
      </c>
      <c r="N75" s="16" t="e">
        <f t="shared" si="37"/>
        <v>#N/A</v>
      </c>
      <c r="O75" s="16" t="e">
        <f t="shared" si="38"/>
        <v>#N/A</v>
      </c>
      <c r="P75" s="16" t="e">
        <f t="shared" si="39"/>
        <v>#N/A</v>
      </c>
      <c r="Q75" s="1"/>
      <c r="W75" s="2"/>
    </row>
    <row r="76" spans="1:23">
      <c r="A76">
        <f t="shared" si="30"/>
        <v>74</v>
      </c>
      <c r="B76">
        <f t="shared" si="31"/>
        <v>3</v>
      </c>
      <c r="C76">
        <f t="shared" si="40"/>
        <v>1.2000000000000002</v>
      </c>
      <c r="D76" s="19">
        <f t="shared" si="32"/>
        <v>6.2068965517241379</v>
      </c>
      <c r="E76">
        <f t="shared" si="41"/>
        <v>1</v>
      </c>
      <c r="F76" s="1">
        <f t="shared" si="45"/>
        <v>130.34482758620692</v>
      </c>
      <c r="G76" s="1">
        <f t="shared" si="42"/>
        <v>2.2749464043236438</v>
      </c>
      <c r="H76" s="14">
        <f t="shared" si="43"/>
        <v>-0.77686354173819361</v>
      </c>
      <c r="I76" s="1">
        <f t="shared" si="44"/>
        <v>0.91459446615316353</v>
      </c>
      <c r="J76" s="15" t="str">
        <f t="shared" si="33"/>
        <v>D</v>
      </c>
      <c r="K76" s="16">
        <f t="shared" si="34"/>
        <v>-0.77686354173819361</v>
      </c>
      <c r="L76" s="16">
        <f t="shared" si="35"/>
        <v>0.91459446615316353</v>
      </c>
      <c r="M76" s="16" t="e">
        <f t="shared" si="36"/>
        <v>#N/A</v>
      </c>
      <c r="N76" s="16" t="e">
        <f t="shared" si="37"/>
        <v>#N/A</v>
      </c>
      <c r="O76" s="16" t="e">
        <f t="shared" si="38"/>
        <v>#N/A</v>
      </c>
      <c r="P76" s="16" t="e">
        <f t="shared" si="39"/>
        <v>#N/A</v>
      </c>
      <c r="Q76" s="1"/>
      <c r="W76" s="2"/>
    </row>
    <row r="77" spans="1:23">
      <c r="A77">
        <f t="shared" si="30"/>
        <v>75</v>
      </c>
      <c r="B77">
        <f t="shared" si="31"/>
        <v>3</v>
      </c>
      <c r="C77">
        <f t="shared" si="40"/>
        <v>1.2000000000000002</v>
      </c>
      <c r="D77" s="19">
        <f t="shared" si="32"/>
        <v>6.2068965517241379</v>
      </c>
      <c r="E77">
        <f t="shared" si="41"/>
        <v>1</v>
      </c>
      <c r="F77" s="1">
        <f t="shared" si="45"/>
        <v>136.55172413793105</v>
      </c>
      <c r="G77" s="1">
        <f t="shared" si="42"/>
        <v>2.3832771854819121</v>
      </c>
      <c r="H77" s="14">
        <f t="shared" si="43"/>
        <v>-0.87119459030775714</v>
      </c>
      <c r="I77" s="1">
        <f t="shared" si="44"/>
        <v>0.82523935062410814</v>
      </c>
      <c r="J77" s="15" t="str">
        <f t="shared" si="33"/>
        <v>D</v>
      </c>
      <c r="K77" s="16">
        <f t="shared" si="34"/>
        <v>-0.87119459030775714</v>
      </c>
      <c r="L77" s="16">
        <f t="shared" si="35"/>
        <v>0.82523935062410814</v>
      </c>
      <c r="M77" s="16" t="e">
        <f t="shared" si="36"/>
        <v>#N/A</v>
      </c>
      <c r="N77" s="16" t="e">
        <f t="shared" si="37"/>
        <v>#N/A</v>
      </c>
      <c r="O77" s="16" t="e">
        <f t="shared" si="38"/>
        <v>#N/A</v>
      </c>
      <c r="P77" s="16" t="e">
        <f t="shared" si="39"/>
        <v>#N/A</v>
      </c>
      <c r="Q77" s="1"/>
      <c r="W77" s="2"/>
    </row>
    <row r="78" spans="1:23">
      <c r="A78">
        <f t="shared" si="30"/>
        <v>76</v>
      </c>
      <c r="B78">
        <f t="shared" si="31"/>
        <v>3</v>
      </c>
      <c r="C78">
        <f t="shared" si="40"/>
        <v>1.2000000000000002</v>
      </c>
      <c r="D78" s="19">
        <f t="shared" si="32"/>
        <v>6.2068965517241379</v>
      </c>
      <c r="E78">
        <f t="shared" si="41"/>
        <v>1</v>
      </c>
      <c r="F78" s="1">
        <f t="shared" si="45"/>
        <v>142.75862068965517</v>
      </c>
      <c r="G78" s="1">
        <f t="shared" si="42"/>
        <v>2.4916079666401809</v>
      </c>
      <c r="H78" s="14">
        <f t="shared" si="43"/>
        <v>-0.95531167884677259</v>
      </c>
      <c r="I78" s="1">
        <f t="shared" si="44"/>
        <v>0.72620905823251825</v>
      </c>
      <c r="J78" s="15" t="str">
        <f t="shared" si="33"/>
        <v>D</v>
      </c>
      <c r="K78" s="16">
        <f t="shared" si="34"/>
        <v>-0.95531167884677259</v>
      </c>
      <c r="L78" s="16">
        <f t="shared" si="35"/>
        <v>0.72620905823251825</v>
      </c>
      <c r="M78" s="16" t="e">
        <f t="shared" si="36"/>
        <v>#N/A</v>
      </c>
      <c r="N78" s="16" t="e">
        <f t="shared" si="37"/>
        <v>#N/A</v>
      </c>
      <c r="O78" s="16" t="e">
        <f t="shared" si="38"/>
        <v>#N/A</v>
      </c>
      <c r="P78" s="16" t="e">
        <f t="shared" si="39"/>
        <v>#N/A</v>
      </c>
      <c r="Q78" s="1"/>
      <c r="W78" s="2"/>
    </row>
    <row r="79" spans="1:23">
      <c r="A79">
        <f t="shared" ref="A79:A142" si="46">A78+1</f>
        <v>77</v>
      </c>
      <c r="B79">
        <f t="shared" si="31"/>
        <v>3</v>
      </c>
      <c r="C79">
        <f t="shared" si="40"/>
        <v>1.2000000000000002</v>
      </c>
      <c r="D79" s="19">
        <f t="shared" si="32"/>
        <v>6.2068965517241379</v>
      </c>
      <c r="E79">
        <f t="shared" si="41"/>
        <v>1</v>
      </c>
      <c r="F79" s="1">
        <f t="shared" si="45"/>
        <v>148.9655172413793</v>
      </c>
      <c r="G79" s="1">
        <f t="shared" si="42"/>
        <v>2.5999387477984492</v>
      </c>
      <c r="H79" s="14">
        <f t="shared" si="43"/>
        <v>-1.028228611401107</v>
      </c>
      <c r="I79" s="1">
        <f t="shared" si="44"/>
        <v>0.61866462861242655</v>
      </c>
      <c r="J79" s="15" t="str">
        <f t="shared" si="33"/>
        <v>D</v>
      </c>
      <c r="K79" s="16">
        <f t="shared" si="34"/>
        <v>-1.028228611401107</v>
      </c>
      <c r="L79" s="16">
        <f t="shared" si="35"/>
        <v>0.61866462861242655</v>
      </c>
      <c r="M79" s="16" t="e">
        <f t="shared" si="36"/>
        <v>#N/A</v>
      </c>
      <c r="N79" s="16" t="e">
        <f t="shared" si="37"/>
        <v>#N/A</v>
      </c>
      <c r="O79" s="16" t="e">
        <f t="shared" si="38"/>
        <v>#N/A</v>
      </c>
      <c r="P79" s="16" t="e">
        <f t="shared" si="39"/>
        <v>#N/A</v>
      </c>
      <c r="Q79" s="1"/>
      <c r="W79" s="2"/>
    </row>
    <row r="80" spans="1:23">
      <c r="A80">
        <f t="shared" si="46"/>
        <v>78</v>
      </c>
      <c r="B80">
        <f t="shared" si="31"/>
        <v>3</v>
      </c>
      <c r="C80">
        <f t="shared" si="40"/>
        <v>1.2000000000000002</v>
      </c>
      <c r="D80" s="19">
        <f t="shared" si="32"/>
        <v>6.2068965517241379</v>
      </c>
      <c r="E80">
        <f t="shared" si="41"/>
        <v>1</v>
      </c>
      <c r="F80" s="1">
        <f t="shared" si="45"/>
        <v>155.17241379310343</v>
      </c>
      <c r="G80" s="1">
        <f t="shared" si="42"/>
        <v>2.708269528956718</v>
      </c>
      <c r="H80" s="14">
        <f t="shared" si="43"/>
        <v>-1.0890905036051484</v>
      </c>
      <c r="I80" s="1">
        <f t="shared" si="44"/>
        <v>0.50386692187231785</v>
      </c>
      <c r="J80" s="15" t="str">
        <f t="shared" si="33"/>
        <v>D</v>
      </c>
      <c r="K80" s="16">
        <f t="shared" si="34"/>
        <v>-1.0890905036051484</v>
      </c>
      <c r="L80" s="16">
        <f t="shared" si="35"/>
        <v>0.50386692187231785</v>
      </c>
      <c r="M80" s="16" t="e">
        <f t="shared" si="36"/>
        <v>#N/A</v>
      </c>
      <c r="N80" s="16" t="e">
        <f t="shared" si="37"/>
        <v>#N/A</v>
      </c>
      <c r="O80" s="16" t="e">
        <f t="shared" si="38"/>
        <v>#N/A</v>
      </c>
      <c r="P80" s="16" t="e">
        <f t="shared" si="39"/>
        <v>#N/A</v>
      </c>
      <c r="Q80" s="1"/>
      <c r="W80" s="2"/>
    </row>
    <row r="81" spans="1:23">
      <c r="A81">
        <f t="shared" si="46"/>
        <v>79</v>
      </c>
      <c r="B81">
        <f t="shared" si="31"/>
        <v>3</v>
      </c>
      <c r="C81">
        <f t="shared" si="40"/>
        <v>1.2000000000000002</v>
      </c>
      <c r="D81" s="19">
        <f t="shared" si="32"/>
        <v>6.2068965517241379</v>
      </c>
      <c r="E81">
        <f t="shared" si="41"/>
        <v>1</v>
      </c>
      <c r="F81" s="1">
        <f t="shared" si="45"/>
        <v>161.37931034482756</v>
      </c>
      <c r="G81" s="1">
        <f t="shared" si="42"/>
        <v>2.8166003101149863</v>
      </c>
      <c r="H81" s="14">
        <f t="shared" si="43"/>
        <v>-1.1371838054193628</v>
      </c>
      <c r="I81" s="1">
        <f t="shared" si="44"/>
        <v>0.38316183616317678</v>
      </c>
      <c r="J81" s="15" t="str">
        <f t="shared" si="33"/>
        <v>D</v>
      </c>
      <c r="K81" s="16">
        <f t="shared" si="34"/>
        <v>-1.1371838054193628</v>
      </c>
      <c r="L81" s="16">
        <f t="shared" si="35"/>
        <v>0.38316183616317678</v>
      </c>
      <c r="M81" s="16" t="e">
        <f t="shared" si="36"/>
        <v>#N/A</v>
      </c>
      <c r="N81" s="16" t="e">
        <f t="shared" si="37"/>
        <v>#N/A</v>
      </c>
      <c r="O81" s="16" t="e">
        <f t="shared" si="38"/>
        <v>#N/A</v>
      </c>
      <c r="P81" s="16" t="e">
        <f t="shared" si="39"/>
        <v>#N/A</v>
      </c>
      <c r="Q81" s="1"/>
      <c r="W81" s="2"/>
    </row>
    <row r="82" spans="1:23">
      <c r="A82">
        <f t="shared" si="46"/>
        <v>80</v>
      </c>
      <c r="B82">
        <f t="shared" si="31"/>
        <v>3</v>
      </c>
      <c r="C82">
        <f t="shared" si="40"/>
        <v>1.2000000000000002</v>
      </c>
      <c r="D82" s="19">
        <f t="shared" si="32"/>
        <v>6.2068965517241379</v>
      </c>
      <c r="E82">
        <f t="shared" si="41"/>
        <v>1</v>
      </c>
      <c r="F82" s="1">
        <f t="shared" si="45"/>
        <v>167.58620689655169</v>
      </c>
      <c r="G82" s="1">
        <f t="shared" si="42"/>
        <v>2.9249310912732547</v>
      </c>
      <c r="H82" s="14">
        <f t="shared" si="43"/>
        <v>-1.1719446668521039</v>
      </c>
      <c r="I82" s="1">
        <f t="shared" si="44"/>
        <v>0.25796452825323019</v>
      </c>
      <c r="J82" s="15" t="str">
        <f t="shared" si="33"/>
        <v>D</v>
      </c>
      <c r="K82" s="16">
        <f t="shared" si="34"/>
        <v>-1.1719446668521039</v>
      </c>
      <c r="L82" s="16">
        <f t="shared" si="35"/>
        <v>0.25796452825323019</v>
      </c>
      <c r="M82" s="16" t="e">
        <f t="shared" si="36"/>
        <v>#N/A</v>
      </c>
      <c r="N82" s="16" t="e">
        <f t="shared" si="37"/>
        <v>#N/A</v>
      </c>
      <c r="O82" s="16" t="e">
        <f t="shared" si="38"/>
        <v>#N/A</v>
      </c>
      <c r="P82" s="16" t="e">
        <f t="shared" si="39"/>
        <v>#N/A</v>
      </c>
      <c r="Q82" s="1"/>
      <c r="W82" s="2"/>
    </row>
    <row r="83" spans="1:23">
      <c r="A83">
        <f t="shared" si="46"/>
        <v>81</v>
      </c>
      <c r="B83">
        <f t="shared" si="31"/>
        <v>3</v>
      </c>
      <c r="C83">
        <f t="shared" si="40"/>
        <v>1.2000000000000002</v>
      </c>
      <c r="D83" s="19">
        <f t="shared" si="32"/>
        <v>6.2068965517241379</v>
      </c>
      <c r="E83">
        <f t="shared" si="41"/>
        <v>1</v>
      </c>
      <c r="F83" s="1">
        <f t="shared" si="45"/>
        <v>173.79310344827582</v>
      </c>
      <c r="G83" s="1">
        <f t="shared" si="42"/>
        <v>3.0332618724315235</v>
      </c>
      <c r="H83" s="14">
        <f t="shared" si="43"/>
        <v>-1.1929655485852315</v>
      </c>
      <c r="I83" s="1">
        <f t="shared" si="44"/>
        <v>0.12974282210873139</v>
      </c>
      <c r="J83" s="15" t="str">
        <f t="shared" si="33"/>
        <v>D</v>
      </c>
      <c r="K83" s="16">
        <f t="shared" si="34"/>
        <v>-1.1929655485852315</v>
      </c>
      <c r="L83" s="16">
        <f t="shared" si="35"/>
        <v>0.12974282210873139</v>
      </c>
      <c r="M83" s="16" t="e">
        <f t="shared" si="36"/>
        <v>#N/A</v>
      </c>
      <c r="N83" s="16" t="e">
        <f t="shared" si="37"/>
        <v>#N/A</v>
      </c>
      <c r="O83" s="16" t="e">
        <f t="shared" si="38"/>
        <v>#N/A</v>
      </c>
      <c r="P83" s="16" t="e">
        <f t="shared" si="39"/>
        <v>#N/A</v>
      </c>
      <c r="Q83" s="1"/>
      <c r="W83" s="2"/>
    </row>
    <row r="84" spans="1:23">
      <c r="A84">
        <f t="shared" si="46"/>
        <v>82</v>
      </c>
      <c r="B84">
        <f t="shared" si="31"/>
        <v>3</v>
      </c>
      <c r="C84">
        <f t="shared" si="40"/>
        <v>1.2000000000000002</v>
      </c>
      <c r="D84" s="19">
        <f t="shared" si="32"/>
        <v>6.2068965517241379</v>
      </c>
      <c r="E84">
        <f t="shared" si="41"/>
        <v>1</v>
      </c>
      <c r="F84" s="1">
        <f t="shared" si="45"/>
        <v>179.99999999999994</v>
      </c>
      <c r="G84" s="1">
        <f t="shared" si="42"/>
        <v>3.1415926535897922</v>
      </c>
      <c r="H84" s="14">
        <f t="shared" si="43"/>
        <v>-1.2000000000000002</v>
      </c>
      <c r="I84" s="1">
        <f t="shared" si="44"/>
        <v>1.2128319182291848E-15</v>
      </c>
      <c r="J84" s="15" t="str">
        <f t="shared" si="33"/>
        <v>D</v>
      </c>
      <c r="K84" s="16">
        <f t="shared" si="34"/>
        <v>-1.2000000000000002</v>
      </c>
      <c r="L84" s="16">
        <f t="shared" si="35"/>
        <v>1.2128319182291848E-15</v>
      </c>
      <c r="M84" s="16" t="e">
        <f t="shared" si="36"/>
        <v>#N/A</v>
      </c>
      <c r="N84" s="16" t="e">
        <f t="shared" si="37"/>
        <v>#N/A</v>
      </c>
      <c r="O84" s="16" t="e">
        <f t="shared" si="38"/>
        <v>#N/A</v>
      </c>
      <c r="P84" s="16" t="e">
        <f t="shared" si="39"/>
        <v>#N/A</v>
      </c>
      <c r="Q84" s="1"/>
      <c r="W84" s="2"/>
    </row>
    <row r="85" spans="1:23">
      <c r="A85">
        <f t="shared" si="46"/>
        <v>83</v>
      </c>
      <c r="B85">
        <f t="shared" si="31"/>
        <v>4</v>
      </c>
      <c r="C85">
        <f t="shared" si="40"/>
        <v>1.3000000000000003</v>
      </c>
      <c r="D85" s="19">
        <f t="shared" si="32"/>
        <v>5.625</v>
      </c>
      <c r="E85">
        <f t="shared" si="41"/>
        <v>0</v>
      </c>
      <c r="F85" s="1">
        <f t="shared" si="45"/>
        <v>0</v>
      </c>
      <c r="G85" s="1">
        <f t="shared" si="42"/>
        <v>0</v>
      </c>
      <c r="H85" s="14">
        <f t="shared" si="43"/>
        <v>1.3000000000000003</v>
      </c>
      <c r="I85" s="1">
        <f t="shared" si="44"/>
        <v>0</v>
      </c>
      <c r="J85" s="15" t="str">
        <f t="shared" si="33"/>
        <v>R</v>
      </c>
      <c r="K85" s="16" t="e">
        <f t="shared" si="34"/>
        <v>#N/A</v>
      </c>
      <c r="L85" s="16" t="e">
        <f t="shared" si="35"/>
        <v>#N/A</v>
      </c>
      <c r="M85" s="16">
        <f t="shared" si="36"/>
        <v>1.3000000000000003</v>
      </c>
      <c r="N85" s="16">
        <f t="shared" si="37"/>
        <v>0</v>
      </c>
      <c r="O85" s="16" t="e">
        <f t="shared" si="38"/>
        <v>#N/A</v>
      </c>
      <c r="P85" s="16" t="e">
        <f t="shared" si="39"/>
        <v>#N/A</v>
      </c>
      <c r="Q85" s="1"/>
      <c r="W85" s="2"/>
    </row>
    <row r="86" spans="1:23">
      <c r="A86">
        <f t="shared" si="46"/>
        <v>84</v>
      </c>
      <c r="B86">
        <f t="shared" si="31"/>
        <v>4</v>
      </c>
      <c r="C86">
        <f t="shared" si="40"/>
        <v>1.3000000000000003</v>
      </c>
      <c r="D86" s="19">
        <f t="shared" si="32"/>
        <v>5.625</v>
      </c>
      <c r="E86">
        <f t="shared" si="41"/>
        <v>1</v>
      </c>
      <c r="F86" s="1">
        <f t="shared" si="45"/>
        <v>5.625</v>
      </c>
      <c r="G86" s="1">
        <f t="shared" si="42"/>
        <v>9.8174770424681035E-2</v>
      </c>
      <c r="H86" s="14">
        <f t="shared" si="43"/>
        <v>1.2937401446738563</v>
      </c>
      <c r="I86" s="1">
        <f t="shared" si="44"/>
        <v>0.12742228242842882</v>
      </c>
      <c r="J86" s="15" t="str">
        <f t="shared" si="33"/>
        <v>R</v>
      </c>
      <c r="K86" s="16" t="e">
        <f t="shared" si="34"/>
        <v>#N/A</v>
      </c>
      <c r="L86" s="16" t="e">
        <f t="shared" si="35"/>
        <v>#N/A</v>
      </c>
      <c r="M86" s="16">
        <f t="shared" si="36"/>
        <v>1.2937401446738563</v>
      </c>
      <c r="N86" s="16">
        <f t="shared" si="37"/>
        <v>0.12742228242842882</v>
      </c>
      <c r="O86" s="16" t="e">
        <f t="shared" si="38"/>
        <v>#N/A</v>
      </c>
      <c r="P86" s="16" t="e">
        <f t="shared" si="39"/>
        <v>#N/A</v>
      </c>
      <c r="Q86" s="1"/>
      <c r="W86" s="2"/>
    </row>
    <row r="87" spans="1:23">
      <c r="A87">
        <f t="shared" si="46"/>
        <v>85</v>
      </c>
      <c r="B87">
        <f t="shared" si="31"/>
        <v>4</v>
      </c>
      <c r="C87">
        <f t="shared" si="40"/>
        <v>1.3000000000000003</v>
      </c>
      <c r="D87" s="19">
        <f t="shared" si="32"/>
        <v>5.625</v>
      </c>
      <c r="E87">
        <f t="shared" si="41"/>
        <v>1</v>
      </c>
      <c r="F87" s="1">
        <f t="shared" si="45"/>
        <v>11.25</v>
      </c>
      <c r="G87" s="1">
        <f t="shared" si="42"/>
        <v>0.19634954084936207</v>
      </c>
      <c r="H87" s="14">
        <f t="shared" si="43"/>
        <v>1.2750208645241998</v>
      </c>
      <c r="I87" s="1">
        <f t="shared" si="44"/>
        <v>0.25361741862096676</v>
      </c>
      <c r="J87" s="15" t="str">
        <f t="shared" si="33"/>
        <v>R</v>
      </c>
      <c r="K87" s="16" t="e">
        <f t="shared" si="34"/>
        <v>#N/A</v>
      </c>
      <c r="L87" s="16" t="e">
        <f t="shared" si="35"/>
        <v>#N/A</v>
      </c>
      <c r="M87" s="16">
        <f t="shared" si="36"/>
        <v>1.2750208645241998</v>
      </c>
      <c r="N87" s="16">
        <f t="shared" si="37"/>
        <v>0.25361741862096676</v>
      </c>
      <c r="O87" s="16" t="e">
        <f t="shared" si="38"/>
        <v>#N/A</v>
      </c>
      <c r="P87" s="16" t="e">
        <f t="shared" si="39"/>
        <v>#N/A</v>
      </c>
      <c r="Q87" s="1"/>
      <c r="W87" s="2"/>
    </row>
    <row r="88" spans="1:23">
      <c r="A88">
        <f t="shared" si="46"/>
        <v>86</v>
      </c>
      <c r="B88">
        <f t="shared" si="31"/>
        <v>4</v>
      </c>
      <c r="C88">
        <f t="shared" si="40"/>
        <v>1.3000000000000003</v>
      </c>
      <c r="D88" s="19">
        <f t="shared" si="32"/>
        <v>5.625</v>
      </c>
      <c r="E88">
        <f t="shared" si="41"/>
        <v>1</v>
      </c>
      <c r="F88" s="1">
        <f t="shared" si="45"/>
        <v>16.875</v>
      </c>
      <c r="G88" s="1">
        <f t="shared" si="42"/>
        <v>0.2945243112740431</v>
      </c>
      <c r="H88" s="14">
        <f t="shared" si="43"/>
        <v>1.2440224364518717</v>
      </c>
      <c r="I88" s="1">
        <f t="shared" si="44"/>
        <v>0.37737008043080111</v>
      </c>
      <c r="J88" s="15" t="str">
        <f t="shared" si="33"/>
        <v>R</v>
      </c>
      <c r="K88" s="16" t="e">
        <f t="shared" si="34"/>
        <v>#N/A</v>
      </c>
      <c r="L88" s="16" t="e">
        <f t="shared" si="35"/>
        <v>#N/A</v>
      </c>
      <c r="M88" s="16">
        <f t="shared" si="36"/>
        <v>1.2440224364518717</v>
      </c>
      <c r="N88" s="16">
        <f t="shared" si="37"/>
        <v>0.37737008043080111</v>
      </c>
      <c r="O88" s="16" t="e">
        <f t="shared" si="38"/>
        <v>#N/A</v>
      </c>
      <c r="P88" s="16" t="e">
        <f t="shared" si="39"/>
        <v>#N/A</v>
      </c>
      <c r="Q88" s="1"/>
      <c r="W88" s="2"/>
    </row>
    <row r="89" spans="1:23">
      <c r="A89">
        <f t="shared" si="46"/>
        <v>87</v>
      </c>
      <c r="B89">
        <f t="shared" si="31"/>
        <v>4</v>
      </c>
      <c r="C89">
        <f t="shared" si="40"/>
        <v>1.3000000000000003</v>
      </c>
      <c r="D89" s="19">
        <f t="shared" si="32"/>
        <v>5.625</v>
      </c>
      <c r="E89">
        <f t="shared" si="41"/>
        <v>1</v>
      </c>
      <c r="F89" s="1">
        <f t="shared" si="45"/>
        <v>22.5</v>
      </c>
      <c r="G89" s="1">
        <f t="shared" si="42"/>
        <v>0.39269908169872414</v>
      </c>
      <c r="H89" s="14">
        <f t="shared" si="43"/>
        <v>1.201043392264673</v>
      </c>
      <c r="I89" s="1">
        <f t="shared" si="44"/>
        <v>0.49748846207461683</v>
      </c>
      <c r="J89" s="15" t="str">
        <f t="shared" si="33"/>
        <v>R</v>
      </c>
      <c r="K89" s="16" t="e">
        <f t="shared" si="34"/>
        <v>#N/A</v>
      </c>
      <c r="L89" s="16" t="e">
        <f t="shared" si="35"/>
        <v>#N/A</v>
      </c>
      <c r="M89" s="16">
        <f t="shared" si="36"/>
        <v>1.201043392264673</v>
      </c>
      <c r="N89" s="16">
        <f t="shared" si="37"/>
        <v>0.49748846207461683</v>
      </c>
      <c r="O89" s="16" t="e">
        <f t="shared" si="38"/>
        <v>#N/A</v>
      </c>
      <c r="P89" s="16" t="e">
        <f t="shared" si="39"/>
        <v>#N/A</v>
      </c>
      <c r="Q89" s="1"/>
      <c r="W89" s="2"/>
    </row>
    <row r="90" spans="1:23">
      <c r="A90">
        <f t="shared" si="46"/>
        <v>88</v>
      </c>
      <c r="B90">
        <f t="shared" si="31"/>
        <v>4</v>
      </c>
      <c r="C90">
        <f t="shared" si="40"/>
        <v>1.3000000000000003</v>
      </c>
      <c r="D90" s="19">
        <f t="shared" si="32"/>
        <v>5.625</v>
      </c>
      <c r="E90">
        <f t="shared" si="41"/>
        <v>1</v>
      </c>
      <c r="F90" s="1">
        <f t="shared" si="45"/>
        <v>28.125</v>
      </c>
      <c r="G90" s="1">
        <f t="shared" si="42"/>
        <v>0.49087385212340517</v>
      </c>
      <c r="H90" s="14">
        <f t="shared" si="43"/>
        <v>1.1464976436528618</v>
      </c>
      <c r="I90" s="1">
        <f t="shared" si="44"/>
        <v>0.61281575787379705</v>
      </c>
      <c r="J90" s="15" t="str">
        <f t="shared" si="33"/>
        <v>R</v>
      </c>
      <c r="K90" s="16" t="e">
        <f t="shared" si="34"/>
        <v>#N/A</v>
      </c>
      <c r="L90" s="16" t="e">
        <f t="shared" si="35"/>
        <v>#N/A</v>
      </c>
      <c r="M90" s="16">
        <f t="shared" si="36"/>
        <v>1.1464976436528618</v>
      </c>
      <c r="N90" s="16">
        <f t="shared" si="37"/>
        <v>0.61281575787379705</v>
      </c>
      <c r="O90" s="16" t="e">
        <f t="shared" si="38"/>
        <v>#N/A</v>
      </c>
      <c r="P90" s="16" t="e">
        <f t="shared" si="39"/>
        <v>#N/A</v>
      </c>
      <c r="Q90" s="1"/>
      <c r="W90" s="2"/>
    </row>
    <row r="91" spans="1:23">
      <c r="A91">
        <f t="shared" si="46"/>
        <v>89</v>
      </c>
      <c r="B91">
        <f t="shared" si="31"/>
        <v>4</v>
      </c>
      <c r="C91">
        <f t="shared" si="40"/>
        <v>1.3000000000000003</v>
      </c>
      <c r="D91" s="19">
        <f t="shared" si="32"/>
        <v>5.625</v>
      </c>
      <c r="E91">
        <f t="shared" si="41"/>
        <v>1</v>
      </c>
      <c r="F91" s="1">
        <f t="shared" si="45"/>
        <v>33.75</v>
      </c>
      <c r="G91" s="1">
        <f t="shared" si="42"/>
        <v>0.58904862254808621</v>
      </c>
      <c r="H91" s="14">
        <f t="shared" si="43"/>
        <v>1.0809104959933091</v>
      </c>
      <c r="I91" s="1">
        <f t="shared" si="44"/>
        <v>0.72224130292548294</v>
      </c>
      <c r="J91" s="15" t="str">
        <f t="shared" si="33"/>
        <v>R</v>
      </c>
      <c r="K91" s="16" t="e">
        <f t="shared" si="34"/>
        <v>#N/A</v>
      </c>
      <c r="L91" s="16" t="e">
        <f t="shared" si="35"/>
        <v>#N/A</v>
      </c>
      <c r="M91" s="16">
        <f t="shared" si="36"/>
        <v>1.0809104959933091</v>
      </c>
      <c r="N91" s="16">
        <f t="shared" si="37"/>
        <v>0.72224130292548294</v>
      </c>
      <c r="O91" s="16" t="e">
        <f t="shared" si="38"/>
        <v>#N/A</v>
      </c>
      <c r="P91" s="16" t="e">
        <f t="shared" si="39"/>
        <v>#N/A</v>
      </c>
      <c r="Q91" s="1"/>
      <c r="W91" s="2"/>
    </row>
    <row r="92" spans="1:23">
      <c r="A92">
        <f t="shared" si="46"/>
        <v>90</v>
      </c>
      <c r="B92">
        <f t="shared" si="31"/>
        <v>4</v>
      </c>
      <c r="C92">
        <f t="shared" si="40"/>
        <v>1.3000000000000003</v>
      </c>
      <c r="D92" s="19">
        <f t="shared" si="32"/>
        <v>5.625</v>
      </c>
      <c r="E92">
        <f t="shared" si="41"/>
        <v>1</v>
      </c>
      <c r="F92" s="1">
        <f t="shared" si="45"/>
        <v>39.375</v>
      </c>
      <c r="G92" s="1">
        <f t="shared" si="42"/>
        <v>0.68722339297276724</v>
      </c>
      <c r="H92" s="14">
        <f t="shared" si="43"/>
        <v>1.0049135893715584</v>
      </c>
      <c r="I92" s="1">
        <f t="shared" si="44"/>
        <v>0.82471126941273931</v>
      </c>
      <c r="J92" s="15" t="str">
        <f t="shared" si="33"/>
        <v>R</v>
      </c>
      <c r="K92" s="16" t="e">
        <f t="shared" si="34"/>
        <v>#N/A</v>
      </c>
      <c r="L92" s="16" t="e">
        <f t="shared" si="35"/>
        <v>#N/A</v>
      </c>
      <c r="M92" s="16">
        <f t="shared" si="36"/>
        <v>1.0049135893715584</v>
      </c>
      <c r="N92" s="16">
        <f t="shared" si="37"/>
        <v>0.82471126941273931</v>
      </c>
      <c r="O92" s="16" t="e">
        <f t="shared" si="38"/>
        <v>#N/A</v>
      </c>
      <c r="P92" s="16" t="e">
        <f t="shared" si="39"/>
        <v>#N/A</v>
      </c>
      <c r="Q92" s="1"/>
      <c r="W92" s="2"/>
    </row>
    <row r="93" spans="1:23">
      <c r="A93">
        <f t="shared" si="46"/>
        <v>91</v>
      </c>
      <c r="B93">
        <f t="shared" si="31"/>
        <v>4</v>
      </c>
      <c r="C93">
        <f t="shared" si="40"/>
        <v>1.3000000000000003</v>
      </c>
      <c r="D93" s="19">
        <f t="shared" si="32"/>
        <v>5.625</v>
      </c>
      <c r="E93">
        <f t="shared" si="41"/>
        <v>1</v>
      </c>
      <c r="F93" s="1">
        <f t="shared" si="45"/>
        <v>45</v>
      </c>
      <c r="G93" s="1">
        <f t="shared" si="42"/>
        <v>0.78539816339744828</v>
      </c>
      <c r="H93" s="14">
        <f t="shared" si="43"/>
        <v>0.91923881554251208</v>
      </c>
      <c r="I93" s="1">
        <f t="shared" si="44"/>
        <v>0.91923881554251186</v>
      </c>
      <c r="J93" s="15" t="str">
        <f t="shared" si="33"/>
        <v>R</v>
      </c>
      <c r="K93" s="16" t="e">
        <f t="shared" si="34"/>
        <v>#N/A</v>
      </c>
      <c r="L93" s="16" t="e">
        <f t="shared" si="35"/>
        <v>#N/A</v>
      </c>
      <c r="M93" s="16">
        <f t="shared" si="36"/>
        <v>0.91923881554251208</v>
      </c>
      <c r="N93" s="16">
        <f t="shared" si="37"/>
        <v>0.91923881554251186</v>
      </c>
      <c r="O93" s="16" t="e">
        <f t="shared" si="38"/>
        <v>#N/A</v>
      </c>
      <c r="P93" s="16" t="e">
        <f t="shared" si="39"/>
        <v>#N/A</v>
      </c>
      <c r="Q93" s="1"/>
      <c r="W93" s="2"/>
    </row>
    <row r="94" spans="1:23">
      <c r="A94">
        <f t="shared" si="46"/>
        <v>92</v>
      </c>
      <c r="B94">
        <f t="shared" si="31"/>
        <v>4</v>
      </c>
      <c r="C94">
        <f t="shared" si="40"/>
        <v>1.3000000000000003</v>
      </c>
      <c r="D94" s="19">
        <f t="shared" si="32"/>
        <v>5.625</v>
      </c>
      <c r="E94">
        <f t="shared" si="41"/>
        <v>1</v>
      </c>
      <c r="F94" s="1">
        <f t="shared" si="45"/>
        <v>50.625</v>
      </c>
      <c r="G94" s="1">
        <f t="shared" si="42"/>
        <v>0.88357293382212931</v>
      </c>
      <c r="H94" s="14">
        <f t="shared" si="43"/>
        <v>0.82471126941273931</v>
      </c>
      <c r="I94" s="1">
        <f t="shared" si="44"/>
        <v>1.0049135893715584</v>
      </c>
      <c r="J94" s="15" t="str">
        <f t="shared" si="33"/>
        <v>R</v>
      </c>
      <c r="K94" s="16" t="e">
        <f t="shared" si="34"/>
        <v>#N/A</v>
      </c>
      <c r="L94" s="16" t="e">
        <f t="shared" si="35"/>
        <v>#N/A</v>
      </c>
      <c r="M94" s="16">
        <f t="shared" si="36"/>
        <v>0.82471126941273931</v>
      </c>
      <c r="N94" s="16">
        <f t="shared" si="37"/>
        <v>1.0049135893715584</v>
      </c>
      <c r="O94" s="16" t="e">
        <f t="shared" si="38"/>
        <v>#N/A</v>
      </c>
      <c r="P94" s="16" t="e">
        <f t="shared" si="39"/>
        <v>#N/A</v>
      </c>
      <c r="Q94" s="1"/>
      <c r="W94" s="2"/>
    </row>
    <row r="95" spans="1:23">
      <c r="A95">
        <f t="shared" si="46"/>
        <v>93</v>
      </c>
      <c r="B95">
        <f t="shared" si="31"/>
        <v>4</v>
      </c>
      <c r="C95">
        <f t="shared" si="40"/>
        <v>1.3000000000000003</v>
      </c>
      <c r="D95" s="19">
        <f t="shared" si="32"/>
        <v>5.625</v>
      </c>
      <c r="E95">
        <f t="shared" si="41"/>
        <v>1</v>
      </c>
      <c r="F95" s="1">
        <f t="shared" si="45"/>
        <v>56.25</v>
      </c>
      <c r="G95" s="1">
        <f t="shared" si="42"/>
        <v>0.98174770424681035</v>
      </c>
      <c r="H95" s="14">
        <f t="shared" si="43"/>
        <v>0.72224130292548316</v>
      </c>
      <c r="I95" s="1">
        <f t="shared" si="44"/>
        <v>1.0809104959933091</v>
      </c>
      <c r="J95" s="15" t="str">
        <f t="shared" si="33"/>
        <v>R</v>
      </c>
      <c r="K95" s="16" t="e">
        <f t="shared" si="34"/>
        <v>#N/A</v>
      </c>
      <c r="L95" s="16" t="e">
        <f t="shared" si="35"/>
        <v>#N/A</v>
      </c>
      <c r="M95" s="16">
        <f t="shared" si="36"/>
        <v>0.72224130292548316</v>
      </c>
      <c r="N95" s="16">
        <f t="shared" si="37"/>
        <v>1.0809104959933091</v>
      </c>
      <c r="O95" s="16" t="e">
        <f t="shared" si="38"/>
        <v>#N/A</v>
      </c>
      <c r="P95" s="16" t="e">
        <f t="shared" si="39"/>
        <v>#N/A</v>
      </c>
      <c r="Q95" s="1"/>
      <c r="W95" s="2"/>
    </row>
    <row r="96" spans="1:23">
      <c r="A96">
        <f t="shared" si="46"/>
        <v>94</v>
      </c>
      <c r="B96">
        <f t="shared" si="31"/>
        <v>4</v>
      </c>
      <c r="C96">
        <f t="shared" si="40"/>
        <v>1.3000000000000003</v>
      </c>
      <c r="D96" s="19">
        <f t="shared" si="32"/>
        <v>5.625</v>
      </c>
      <c r="E96">
        <f t="shared" si="41"/>
        <v>1</v>
      </c>
      <c r="F96" s="1">
        <f t="shared" si="45"/>
        <v>61.875</v>
      </c>
      <c r="G96" s="1">
        <f t="shared" si="42"/>
        <v>1.0799224746714913</v>
      </c>
      <c r="H96" s="14">
        <f t="shared" si="43"/>
        <v>0.61281575787379727</v>
      </c>
      <c r="I96" s="1">
        <f t="shared" si="44"/>
        <v>1.1464976436528616</v>
      </c>
      <c r="J96" s="15" t="str">
        <f t="shared" si="33"/>
        <v>R</v>
      </c>
      <c r="K96" s="16" t="e">
        <f t="shared" si="34"/>
        <v>#N/A</v>
      </c>
      <c r="L96" s="16" t="e">
        <f t="shared" si="35"/>
        <v>#N/A</v>
      </c>
      <c r="M96" s="16">
        <f t="shared" si="36"/>
        <v>0.61281575787379727</v>
      </c>
      <c r="N96" s="16">
        <f t="shared" si="37"/>
        <v>1.1464976436528616</v>
      </c>
      <c r="O96" s="16" t="e">
        <f t="shared" si="38"/>
        <v>#N/A</v>
      </c>
      <c r="P96" s="16" t="e">
        <f t="shared" si="39"/>
        <v>#N/A</v>
      </c>
      <c r="Q96" s="1"/>
      <c r="W96" s="2"/>
    </row>
    <row r="97" spans="1:23">
      <c r="A97">
        <f t="shared" si="46"/>
        <v>95</v>
      </c>
      <c r="B97">
        <f t="shared" si="31"/>
        <v>4</v>
      </c>
      <c r="C97">
        <f t="shared" si="40"/>
        <v>1.3000000000000003</v>
      </c>
      <c r="D97" s="19">
        <f t="shared" si="32"/>
        <v>5.625</v>
      </c>
      <c r="E97">
        <f t="shared" si="41"/>
        <v>1</v>
      </c>
      <c r="F97" s="1">
        <f t="shared" si="45"/>
        <v>67.5</v>
      </c>
      <c r="G97" s="1">
        <f t="shared" si="42"/>
        <v>1.1780972450961724</v>
      </c>
      <c r="H97" s="14">
        <f t="shared" si="43"/>
        <v>0.49748846207461689</v>
      </c>
      <c r="I97" s="1">
        <f t="shared" si="44"/>
        <v>1.201043392264673</v>
      </c>
      <c r="J97" s="15" t="str">
        <f t="shared" si="33"/>
        <v>R</v>
      </c>
      <c r="K97" s="16" t="e">
        <f t="shared" si="34"/>
        <v>#N/A</v>
      </c>
      <c r="L97" s="16" t="e">
        <f t="shared" si="35"/>
        <v>#N/A</v>
      </c>
      <c r="M97" s="16">
        <f t="shared" si="36"/>
        <v>0.49748846207461689</v>
      </c>
      <c r="N97" s="16">
        <f t="shared" si="37"/>
        <v>1.201043392264673</v>
      </c>
      <c r="O97" s="16" t="e">
        <f t="shared" si="38"/>
        <v>#N/A</v>
      </c>
      <c r="P97" s="16" t="e">
        <f t="shared" si="39"/>
        <v>#N/A</v>
      </c>
      <c r="Q97" s="1"/>
      <c r="W97" s="2"/>
    </row>
    <row r="98" spans="1:23">
      <c r="A98">
        <f t="shared" si="46"/>
        <v>96</v>
      </c>
      <c r="B98">
        <f t="shared" si="31"/>
        <v>4</v>
      </c>
      <c r="C98">
        <f t="shared" si="40"/>
        <v>1.3000000000000003</v>
      </c>
      <c r="D98" s="19">
        <f t="shared" si="32"/>
        <v>5.625</v>
      </c>
      <c r="E98">
        <f t="shared" si="41"/>
        <v>1</v>
      </c>
      <c r="F98" s="1">
        <f t="shared" si="45"/>
        <v>73.125</v>
      </c>
      <c r="G98" s="1">
        <f t="shared" si="42"/>
        <v>1.2762720155208536</v>
      </c>
      <c r="H98" s="14">
        <f t="shared" si="43"/>
        <v>0.37737008043080111</v>
      </c>
      <c r="I98" s="1">
        <f t="shared" si="44"/>
        <v>1.2440224364518719</v>
      </c>
      <c r="J98" s="15" t="str">
        <f t="shared" si="33"/>
        <v>R</v>
      </c>
      <c r="K98" s="16" t="e">
        <f t="shared" si="34"/>
        <v>#N/A</v>
      </c>
      <c r="L98" s="16" t="e">
        <f t="shared" si="35"/>
        <v>#N/A</v>
      </c>
      <c r="M98" s="16">
        <f t="shared" si="36"/>
        <v>0.37737008043080111</v>
      </c>
      <c r="N98" s="16">
        <f t="shared" si="37"/>
        <v>1.2440224364518719</v>
      </c>
      <c r="O98" s="16" t="e">
        <f t="shared" si="38"/>
        <v>#N/A</v>
      </c>
      <c r="P98" s="16" t="e">
        <f t="shared" si="39"/>
        <v>#N/A</v>
      </c>
      <c r="Q98" s="1"/>
      <c r="W98" s="2"/>
    </row>
    <row r="99" spans="1:23">
      <c r="A99">
        <f t="shared" si="46"/>
        <v>97</v>
      </c>
      <c r="B99">
        <f t="shared" si="31"/>
        <v>4</v>
      </c>
      <c r="C99">
        <f t="shared" si="40"/>
        <v>1.3000000000000003</v>
      </c>
      <c r="D99" s="19">
        <f t="shared" si="32"/>
        <v>5.625</v>
      </c>
      <c r="E99">
        <f t="shared" si="41"/>
        <v>1</v>
      </c>
      <c r="F99" s="1">
        <f t="shared" si="45"/>
        <v>78.75</v>
      </c>
      <c r="G99" s="1">
        <f t="shared" si="42"/>
        <v>1.3744467859455345</v>
      </c>
      <c r="H99" s="14">
        <f t="shared" si="43"/>
        <v>0.25361741862096687</v>
      </c>
      <c r="I99" s="1">
        <f t="shared" si="44"/>
        <v>1.2750208645241998</v>
      </c>
      <c r="J99" s="15" t="str">
        <f t="shared" si="33"/>
        <v>V</v>
      </c>
      <c r="K99" s="16" t="e">
        <f t="shared" si="34"/>
        <v>#N/A</v>
      </c>
      <c r="L99" s="16" t="e">
        <f t="shared" si="35"/>
        <v>#N/A</v>
      </c>
      <c r="M99" s="16" t="e">
        <f t="shared" si="36"/>
        <v>#N/A</v>
      </c>
      <c r="N99" s="16" t="e">
        <f t="shared" si="37"/>
        <v>#N/A</v>
      </c>
      <c r="O99" s="16">
        <f t="shared" si="38"/>
        <v>0.25361741862096687</v>
      </c>
      <c r="P99" s="16">
        <f t="shared" si="39"/>
        <v>1.2750208645241998</v>
      </c>
      <c r="Q99" s="1"/>
      <c r="W99" s="2"/>
    </row>
    <row r="100" spans="1:23">
      <c r="A100">
        <f t="shared" si="46"/>
        <v>98</v>
      </c>
      <c r="B100">
        <f t="shared" si="31"/>
        <v>4</v>
      </c>
      <c r="C100">
        <f t="shared" si="40"/>
        <v>1.3000000000000003</v>
      </c>
      <c r="D100" s="19">
        <f t="shared" si="32"/>
        <v>5.625</v>
      </c>
      <c r="E100">
        <f t="shared" si="41"/>
        <v>1</v>
      </c>
      <c r="F100" s="1">
        <f t="shared" si="45"/>
        <v>84.375</v>
      </c>
      <c r="G100" s="1">
        <f t="shared" si="42"/>
        <v>1.4726215563702154</v>
      </c>
      <c r="H100" s="14">
        <f t="shared" si="43"/>
        <v>0.12742228242842904</v>
      </c>
      <c r="I100" s="1">
        <f t="shared" si="44"/>
        <v>1.2937401446738561</v>
      </c>
      <c r="J100" s="15" t="str">
        <f t="shared" si="33"/>
        <v>D</v>
      </c>
      <c r="K100" s="16">
        <f t="shared" si="34"/>
        <v>0.12742228242842904</v>
      </c>
      <c r="L100" s="16">
        <f t="shared" si="35"/>
        <v>1.2937401446738561</v>
      </c>
      <c r="M100" s="16" t="e">
        <f t="shared" si="36"/>
        <v>#N/A</v>
      </c>
      <c r="N100" s="16" t="e">
        <f t="shared" si="37"/>
        <v>#N/A</v>
      </c>
      <c r="O100" s="16" t="e">
        <f t="shared" si="38"/>
        <v>#N/A</v>
      </c>
      <c r="P100" s="16" t="e">
        <f t="shared" si="39"/>
        <v>#N/A</v>
      </c>
      <c r="Q100" s="1"/>
      <c r="W100" s="2"/>
    </row>
    <row r="101" spans="1:23">
      <c r="A101">
        <f t="shared" si="46"/>
        <v>99</v>
      </c>
      <c r="B101">
        <f t="shared" si="31"/>
        <v>4</v>
      </c>
      <c r="C101">
        <f t="shared" si="40"/>
        <v>1.3000000000000003</v>
      </c>
      <c r="D101" s="19">
        <f t="shared" si="32"/>
        <v>5.625</v>
      </c>
      <c r="E101">
        <f t="shared" si="41"/>
        <v>1</v>
      </c>
      <c r="F101" s="1">
        <f t="shared" si="45"/>
        <v>90</v>
      </c>
      <c r="G101" s="1">
        <f t="shared" si="42"/>
        <v>1.5707963267948966</v>
      </c>
      <c r="H101" s="14">
        <f t="shared" si="43"/>
        <v>7.9634649569060313E-17</v>
      </c>
      <c r="I101" s="1">
        <f t="shared" si="44"/>
        <v>1.3000000000000003</v>
      </c>
      <c r="J101" s="15" t="str">
        <f t="shared" si="33"/>
        <v>D</v>
      </c>
      <c r="K101" s="16">
        <f t="shared" si="34"/>
        <v>7.9634649569060313E-17</v>
      </c>
      <c r="L101" s="16">
        <f t="shared" si="35"/>
        <v>1.3000000000000003</v>
      </c>
      <c r="M101" s="16" t="e">
        <f t="shared" si="36"/>
        <v>#N/A</v>
      </c>
      <c r="N101" s="16" t="e">
        <f t="shared" si="37"/>
        <v>#N/A</v>
      </c>
      <c r="O101" s="16" t="e">
        <f t="shared" si="38"/>
        <v>#N/A</v>
      </c>
      <c r="P101" s="16" t="e">
        <f t="shared" si="39"/>
        <v>#N/A</v>
      </c>
      <c r="Q101" s="1"/>
      <c r="W101" s="2"/>
    </row>
    <row r="102" spans="1:23">
      <c r="A102">
        <f t="shared" si="46"/>
        <v>100</v>
      </c>
      <c r="B102">
        <f t="shared" si="31"/>
        <v>4</v>
      </c>
      <c r="C102">
        <f t="shared" si="40"/>
        <v>1.3000000000000003</v>
      </c>
      <c r="D102" s="19">
        <f t="shared" si="32"/>
        <v>5.625</v>
      </c>
      <c r="E102">
        <f t="shared" si="41"/>
        <v>1</v>
      </c>
      <c r="F102" s="1">
        <f t="shared" si="45"/>
        <v>95.625</v>
      </c>
      <c r="G102" s="1">
        <f t="shared" si="42"/>
        <v>1.6689710972195777</v>
      </c>
      <c r="H102" s="14">
        <f t="shared" si="43"/>
        <v>-0.12742228242842887</v>
      </c>
      <c r="I102" s="1">
        <f t="shared" si="44"/>
        <v>1.2937401446738563</v>
      </c>
      <c r="J102" s="15" t="str">
        <f t="shared" si="33"/>
        <v>D</v>
      </c>
      <c r="K102" s="16">
        <f t="shared" si="34"/>
        <v>-0.12742228242842887</v>
      </c>
      <c r="L102" s="16">
        <f t="shared" si="35"/>
        <v>1.2937401446738563</v>
      </c>
      <c r="M102" s="16" t="e">
        <f t="shared" si="36"/>
        <v>#N/A</v>
      </c>
      <c r="N102" s="16" t="e">
        <f t="shared" si="37"/>
        <v>#N/A</v>
      </c>
      <c r="O102" s="16" t="e">
        <f t="shared" si="38"/>
        <v>#N/A</v>
      </c>
      <c r="P102" s="16" t="e">
        <f t="shared" si="39"/>
        <v>#N/A</v>
      </c>
      <c r="Q102" s="1"/>
      <c r="W102" s="2"/>
    </row>
    <row r="103" spans="1:23">
      <c r="A103">
        <f t="shared" si="46"/>
        <v>101</v>
      </c>
      <c r="B103">
        <f t="shared" si="31"/>
        <v>4</v>
      </c>
      <c r="C103">
        <f t="shared" si="40"/>
        <v>1.3000000000000003</v>
      </c>
      <c r="D103" s="19">
        <f t="shared" si="32"/>
        <v>5.625</v>
      </c>
      <c r="E103">
        <f t="shared" si="41"/>
        <v>1</v>
      </c>
      <c r="F103" s="1">
        <f t="shared" si="45"/>
        <v>101.25</v>
      </c>
      <c r="G103" s="1">
        <f t="shared" si="42"/>
        <v>1.7671458676442586</v>
      </c>
      <c r="H103" s="14">
        <f t="shared" si="43"/>
        <v>-0.25361741862096671</v>
      </c>
      <c r="I103" s="1">
        <f t="shared" si="44"/>
        <v>1.2750208645241998</v>
      </c>
      <c r="J103" s="15" t="str">
        <f t="shared" si="33"/>
        <v>D</v>
      </c>
      <c r="K103" s="16">
        <f t="shared" si="34"/>
        <v>-0.25361741862096671</v>
      </c>
      <c r="L103" s="16">
        <f t="shared" si="35"/>
        <v>1.2750208645241998</v>
      </c>
      <c r="M103" s="16" t="e">
        <f t="shared" si="36"/>
        <v>#N/A</v>
      </c>
      <c r="N103" s="16" t="e">
        <f t="shared" si="37"/>
        <v>#N/A</v>
      </c>
      <c r="O103" s="16" t="e">
        <f t="shared" si="38"/>
        <v>#N/A</v>
      </c>
      <c r="P103" s="16" t="e">
        <f t="shared" si="39"/>
        <v>#N/A</v>
      </c>
      <c r="Q103" s="1"/>
      <c r="W103" s="2"/>
    </row>
    <row r="104" spans="1:23">
      <c r="A104">
        <f t="shared" si="46"/>
        <v>102</v>
      </c>
      <c r="B104">
        <f t="shared" si="31"/>
        <v>4</v>
      </c>
      <c r="C104">
        <f t="shared" si="40"/>
        <v>1.3000000000000003</v>
      </c>
      <c r="D104" s="19">
        <f t="shared" si="32"/>
        <v>5.625</v>
      </c>
      <c r="E104">
        <f t="shared" si="41"/>
        <v>1</v>
      </c>
      <c r="F104" s="1">
        <f t="shared" si="45"/>
        <v>106.875</v>
      </c>
      <c r="G104" s="1">
        <f t="shared" si="42"/>
        <v>1.8653206380689396</v>
      </c>
      <c r="H104" s="14">
        <f t="shared" si="43"/>
        <v>-0.37737008043080089</v>
      </c>
      <c r="I104" s="1">
        <f t="shared" si="44"/>
        <v>1.2440224364518719</v>
      </c>
      <c r="J104" s="15" t="str">
        <f t="shared" si="33"/>
        <v>D</v>
      </c>
      <c r="K104" s="16">
        <f t="shared" si="34"/>
        <v>-0.37737008043080089</v>
      </c>
      <c r="L104" s="16">
        <f t="shared" si="35"/>
        <v>1.2440224364518719</v>
      </c>
      <c r="M104" s="16" t="e">
        <f t="shared" si="36"/>
        <v>#N/A</v>
      </c>
      <c r="N104" s="16" t="e">
        <f t="shared" si="37"/>
        <v>#N/A</v>
      </c>
      <c r="O104" s="16" t="e">
        <f t="shared" si="38"/>
        <v>#N/A</v>
      </c>
      <c r="P104" s="16" t="e">
        <f t="shared" si="39"/>
        <v>#N/A</v>
      </c>
      <c r="Q104" s="1"/>
      <c r="W104" s="2"/>
    </row>
    <row r="105" spans="1:23">
      <c r="A105">
        <f t="shared" si="46"/>
        <v>103</v>
      </c>
      <c r="B105">
        <f t="shared" si="31"/>
        <v>4</v>
      </c>
      <c r="C105">
        <f t="shared" si="40"/>
        <v>1.3000000000000003</v>
      </c>
      <c r="D105" s="19">
        <f t="shared" si="32"/>
        <v>5.625</v>
      </c>
      <c r="E105">
        <f t="shared" si="41"/>
        <v>1</v>
      </c>
      <c r="F105" s="1">
        <f t="shared" si="45"/>
        <v>112.5</v>
      </c>
      <c r="G105" s="1">
        <f t="shared" si="42"/>
        <v>1.9634954084936207</v>
      </c>
      <c r="H105" s="14">
        <f t="shared" si="43"/>
        <v>-0.49748846207461672</v>
      </c>
      <c r="I105" s="1">
        <f t="shared" si="44"/>
        <v>1.201043392264673</v>
      </c>
      <c r="J105" s="15" t="str">
        <f t="shared" si="33"/>
        <v>D</v>
      </c>
      <c r="K105" s="16">
        <f t="shared" si="34"/>
        <v>-0.49748846207461672</v>
      </c>
      <c r="L105" s="16">
        <f t="shared" si="35"/>
        <v>1.201043392264673</v>
      </c>
      <c r="M105" s="16" t="e">
        <f t="shared" si="36"/>
        <v>#N/A</v>
      </c>
      <c r="N105" s="16" t="e">
        <f t="shared" si="37"/>
        <v>#N/A</v>
      </c>
      <c r="O105" s="16" t="e">
        <f t="shared" si="38"/>
        <v>#N/A</v>
      </c>
      <c r="P105" s="16" t="e">
        <f t="shared" si="39"/>
        <v>#N/A</v>
      </c>
      <c r="Q105" s="1"/>
      <c r="W105" s="2"/>
    </row>
    <row r="106" spans="1:23">
      <c r="A106">
        <f t="shared" si="46"/>
        <v>104</v>
      </c>
      <c r="B106">
        <f t="shared" si="31"/>
        <v>4</v>
      </c>
      <c r="C106">
        <f t="shared" si="40"/>
        <v>1.3000000000000003</v>
      </c>
      <c r="D106" s="19">
        <f t="shared" si="32"/>
        <v>5.625</v>
      </c>
      <c r="E106">
        <f t="shared" si="41"/>
        <v>1</v>
      </c>
      <c r="F106" s="1">
        <f t="shared" si="45"/>
        <v>118.125</v>
      </c>
      <c r="G106" s="1">
        <f t="shared" si="42"/>
        <v>2.0616701789183018</v>
      </c>
      <c r="H106" s="14">
        <f t="shared" si="43"/>
        <v>-0.61281575787379716</v>
      </c>
      <c r="I106" s="1">
        <f t="shared" si="44"/>
        <v>1.1464976436528618</v>
      </c>
      <c r="J106" s="15" t="str">
        <f t="shared" si="33"/>
        <v>D</v>
      </c>
      <c r="K106" s="16">
        <f t="shared" si="34"/>
        <v>-0.61281575787379716</v>
      </c>
      <c r="L106" s="16">
        <f t="shared" si="35"/>
        <v>1.1464976436528618</v>
      </c>
      <c r="M106" s="16" t="e">
        <f t="shared" si="36"/>
        <v>#N/A</v>
      </c>
      <c r="N106" s="16" t="e">
        <f t="shared" si="37"/>
        <v>#N/A</v>
      </c>
      <c r="O106" s="16" t="e">
        <f t="shared" si="38"/>
        <v>#N/A</v>
      </c>
      <c r="P106" s="16" t="e">
        <f t="shared" si="39"/>
        <v>#N/A</v>
      </c>
      <c r="Q106" s="1"/>
      <c r="W106" s="2"/>
    </row>
    <row r="107" spans="1:23">
      <c r="A107">
        <f t="shared" si="46"/>
        <v>105</v>
      </c>
      <c r="B107">
        <f t="shared" si="31"/>
        <v>4</v>
      </c>
      <c r="C107">
        <f t="shared" si="40"/>
        <v>1.3000000000000003</v>
      </c>
      <c r="D107" s="19">
        <f t="shared" si="32"/>
        <v>5.625</v>
      </c>
      <c r="E107">
        <f t="shared" si="41"/>
        <v>1</v>
      </c>
      <c r="F107" s="1">
        <f t="shared" si="45"/>
        <v>123.75</v>
      </c>
      <c r="G107" s="1">
        <f t="shared" si="42"/>
        <v>2.1598449493429825</v>
      </c>
      <c r="H107" s="14">
        <f t="shared" si="43"/>
        <v>-0.72224130292548272</v>
      </c>
      <c r="I107" s="1">
        <f t="shared" si="44"/>
        <v>1.0809104959933094</v>
      </c>
      <c r="J107" s="15" t="str">
        <f t="shared" si="33"/>
        <v>D</v>
      </c>
      <c r="K107" s="16">
        <f t="shared" si="34"/>
        <v>-0.72224130292548272</v>
      </c>
      <c r="L107" s="16">
        <f t="shared" si="35"/>
        <v>1.0809104959933094</v>
      </c>
      <c r="M107" s="16" t="e">
        <f t="shared" si="36"/>
        <v>#N/A</v>
      </c>
      <c r="N107" s="16" t="e">
        <f t="shared" si="37"/>
        <v>#N/A</v>
      </c>
      <c r="O107" s="16" t="e">
        <f t="shared" si="38"/>
        <v>#N/A</v>
      </c>
      <c r="P107" s="16" t="e">
        <f t="shared" si="39"/>
        <v>#N/A</v>
      </c>
      <c r="Q107" s="1"/>
      <c r="W107" s="2"/>
    </row>
    <row r="108" spans="1:23">
      <c r="A108">
        <f t="shared" si="46"/>
        <v>106</v>
      </c>
      <c r="B108">
        <f t="shared" si="31"/>
        <v>4</v>
      </c>
      <c r="C108">
        <f t="shared" si="40"/>
        <v>1.3000000000000003</v>
      </c>
      <c r="D108" s="19">
        <f t="shared" si="32"/>
        <v>5.625</v>
      </c>
      <c r="E108">
        <f t="shared" si="41"/>
        <v>1</v>
      </c>
      <c r="F108" s="1">
        <f t="shared" si="45"/>
        <v>129.375</v>
      </c>
      <c r="G108" s="1">
        <f t="shared" si="42"/>
        <v>2.2580197197676637</v>
      </c>
      <c r="H108" s="14">
        <f t="shared" si="43"/>
        <v>-0.8247112694127392</v>
      </c>
      <c r="I108" s="1">
        <f t="shared" si="44"/>
        <v>1.0049135893715584</v>
      </c>
      <c r="J108" s="15" t="str">
        <f t="shared" si="33"/>
        <v>D</v>
      </c>
      <c r="K108" s="16">
        <f t="shared" si="34"/>
        <v>-0.8247112694127392</v>
      </c>
      <c r="L108" s="16">
        <f t="shared" si="35"/>
        <v>1.0049135893715584</v>
      </c>
      <c r="M108" s="16" t="e">
        <f t="shared" si="36"/>
        <v>#N/A</v>
      </c>
      <c r="N108" s="16" t="e">
        <f t="shared" si="37"/>
        <v>#N/A</v>
      </c>
      <c r="O108" s="16" t="e">
        <f t="shared" si="38"/>
        <v>#N/A</v>
      </c>
      <c r="P108" s="16" t="e">
        <f t="shared" si="39"/>
        <v>#N/A</v>
      </c>
      <c r="Q108" s="1"/>
      <c r="W108" s="2"/>
    </row>
    <row r="109" spans="1:23">
      <c r="A109">
        <f t="shared" si="46"/>
        <v>107</v>
      </c>
      <c r="B109">
        <f t="shared" si="31"/>
        <v>4</v>
      </c>
      <c r="C109">
        <f t="shared" si="40"/>
        <v>1.3000000000000003</v>
      </c>
      <c r="D109" s="19">
        <f t="shared" si="32"/>
        <v>5.625</v>
      </c>
      <c r="E109">
        <f t="shared" si="41"/>
        <v>1</v>
      </c>
      <c r="F109" s="1">
        <f t="shared" si="45"/>
        <v>135</v>
      </c>
      <c r="G109" s="1">
        <f t="shared" si="42"/>
        <v>2.3561944901923448</v>
      </c>
      <c r="H109" s="14">
        <f t="shared" si="43"/>
        <v>-0.91923881554251186</v>
      </c>
      <c r="I109" s="1">
        <f t="shared" si="44"/>
        <v>0.91923881554251208</v>
      </c>
      <c r="J109" s="15" t="str">
        <f t="shared" si="33"/>
        <v>D</v>
      </c>
      <c r="K109" s="16">
        <f t="shared" si="34"/>
        <v>-0.91923881554251186</v>
      </c>
      <c r="L109" s="16">
        <f t="shared" si="35"/>
        <v>0.91923881554251208</v>
      </c>
      <c r="M109" s="16" t="e">
        <f t="shared" si="36"/>
        <v>#N/A</v>
      </c>
      <c r="N109" s="16" t="e">
        <f t="shared" si="37"/>
        <v>#N/A</v>
      </c>
      <c r="O109" s="16" t="e">
        <f t="shared" si="38"/>
        <v>#N/A</v>
      </c>
      <c r="P109" s="16" t="e">
        <f t="shared" si="39"/>
        <v>#N/A</v>
      </c>
      <c r="Q109" s="1"/>
      <c r="W109" s="2"/>
    </row>
    <row r="110" spans="1:23">
      <c r="A110">
        <f t="shared" si="46"/>
        <v>108</v>
      </c>
      <c r="B110">
        <f t="shared" si="31"/>
        <v>4</v>
      </c>
      <c r="C110">
        <f t="shared" si="40"/>
        <v>1.3000000000000003</v>
      </c>
      <c r="D110" s="19">
        <f t="shared" si="32"/>
        <v>5.625</v>
      </c>
      <c r="E110">
        <f t="shared" si="41"/>
        <v>1</v>
      </c>
      <c r="F110" s="1">
        <f t="shared" si="45"/>
        <v>140.625</v>
      </c>
      <c r="G110" s="1">
        <f t="shared" si="42"/>
        <v>2.454369260617026</v>
      </c>
      <c r="H110" s="14">
        <f t="shared" si="43"/>
        <v>-1.0049135893715584</v>
      </c>
      <c r="I110" s="1">
        <f t="shared" si="44"/>
        <v>0.82471126941273931</v>
      </c>
      <c r="J110" s="15" t="str">
        <f t="shared" si="33"/>
        <v>D</v>
      </c>
      <c r="K110" s="16">
        <f t="shared" si="34"/>
        <v>-1.0049135893715584</v>
      </c>
      <c r="L110" s="16">
        <f t="shared" si="35"/>
        <v>0.82471126941273931</v>
      </c>
      <c r="M110" s="16" t="e">
        <f t="shared" si="36"/>
        <v>#N/A</v>
      </c>
      <c r="N110" s="16" t="e">
        <f t="shared" si="37"/>
        <v>#N/A</v>
      </c>
      <c r="O110" s="16" t="e">
        <f t="shared" si="38"/>
        <v>#N/A</v>
      </c>
      <c r="P110" s="16" t="e">
        <f t="shared" si="39"/>
        <v>#N/A</v>
      </c>
      <c r="Q110" s="1"/>
      <c r="W110" s="2"/>
    </row>
    <row r="111" spans="1:23">
      <c r="A111">
        <f t="shared" si="46"/>
        <v>109</v>
      </c>
      <c r="B111">
        <f t="shared" si="31"/>
        <v>4</v>
      </c>
      <c r="C111">
        <f t="shared" si="40"/>
        <v>1.3000000000000003</v>
      </c>
      <c r="D111" s="19">
        <f t="shared" si="32"/>
        <v>5.625</v>
      </c>
      <c r="E111">
        <f t="shared" si="41"/>
        <v>1</v>
      </c>
      <c r="F111" s="1">
        <f t="shared" si="45"/>
        <v>146.25</v>
      </c>
      <c r="G111" s="1">
        <f t="shared" si="42"/>
        <v>2.5525440310417071</v>
      </c>
      <c r="H111" s="14">
        <f t="shared" si="43"/>
        <v>-1.0809104959933091</v>
      </c>
      <c r="I111" s="1">
        <f t="shared" si="44"/>
        <v>0.72224130292548294</v>
      </c>
      <c r="J111" s="15" t="str">
        <f t="shared" si="33"/>
        <v>D</v>
      </c>
      <c r="K111" s="16">
        <f t="shared" si="34"/>
        <v>-1.0809104959933091</v>
      </c>
      <c r="L111" s="16">
        <f t="shared" si="35"/>
        <v>0.72224130292548294</v>
      </c>
      <c r="M111" s="16" t="e">
        <f t="shared" si="36"/>
        <v>#N/A</v>
      </c>
      <c r="N111" s="16" t="e">
        <f t="shared" si="37"/>
        <v>#N/A</v>
      </c>
      <c r="O111" s="16" t="e">
        <f t="shared" si="38"/>
        <v>#N/A</v>
      </c>
      <c r="P111" s="16" t="e">
        <f t="shared" si="39"/>
        <v>#N/A</v>
      </c>
      <c r="Q111" s="1"/>
      <c r="W111" s="2"/>
    </row>
    <row r="112" spans="1:23">
      <c r="A112">
        <f t="shared" si="46"/>
        <v>110</v>
      </c>
      <c r="B112">
        <f t="shared" si="31"/>
        <v>4</v>
      </c>
      <c r="C112">
        <f t="shared" si="40"/>
        <v>1.3000000000000003</v>
      </c>
      <c r="D112" s="19">
        <f t="shared" si="32"/>
        <v>5.625</v>
      </c>
      <c r="E112">
        <f t="shared" si="41"/>
        <v>1</v>
      </c>
      <c r="F112" s="1">
        <f t="shared" si="45"/>
        <v>151.875</v>
      </c>
      <c r="G112" s="1">
        <f t="shared" si="42"/>
        <v>2.6507188014663878</v>
      </c>
      <c r="H112" s="14">
        <f t="shared" si="43"/>
        <v>-1.1464976436528616</v>
      </c>
      <c r="I112" s="1">
        <f t="shared" si="44"/>
        <v>0.61281575787379738</v>
      </c>
      <c r="J112" s="15" t="str">
        <f t="shared" si="33"/>
        <v>D</v>
      </c>
      <c r="K112" s="16">
        <f t="shared" si="34"/>
        <v>-1.1464976436528616</v>
      </c>
      <c r="L112" s="16">
        <f t="shared" si="35"/>
        <v>0.61281575787379738</v>
      </c>
      <c r="M112" s="16" t="e">
        <f t="shared" si="36"/>
        <v>#N/A</v>
      </c>
      <c r="N112" s="16" t="e">
        <f t="shared" si="37"/>
        <v>#N/A</v>
      </c>
      <c r="O112" s="16" t="e">
        <f t="shared" si="38"/>
        <v>#N/A</v>
      </c>
      <c r="P112" s="16" t="e">
        <f t="shared" si="39"/>
        <v>#N/A</v>
      </c>
      <c r="Q112" s="1"/>
      <c r="W112" s="2"/>
    </row>
    <row r="113" spans="1:23">
      <c r="A113">
        <f t="shared" si="46"/>
        <v>111</v>
      </c>
      <c r="B113">
        <f t="shared" si="31"/>
        <v>4</v>
      </c>
      <c r="C113">
        <f t="shared" si="40"/>
        <v>1.3000000000000003</v>
      </c>
      <c r="D113" s="19">
        <f t="shared" si="32"/>
        <v>5.625</v>
      </c>
      <c r="E113">
        <f t="shared" si="41"/>
        <v>1</v>
      </c>
      <c r="F113" s="1">
        <f t="shared" si="45"/>
        <v>157.5</v>
      </c>
      <c r="G113" s="1">
        <f t="shared" si="42"/>
        <v>2.748893571891069</v>
      </c>
      <c r="H113" s="14">
        <f t="shared" si="43"/>
        <v>-1.201043392264673</v>
      </c>
      <c r="I113" s="1">
        <f t="shared" si="44"/>
        <v>0.49748846207461694</v>
      </c>
      <c r="J113" s="15" t="str">
        <f t="shared" si="33"/>
        <v>D</v>
      </c>
      <c r="K113" s="16">
        <f t="shared" si="34"/>
        <v>-1.201043392264673</v>
      </c>
      <c r="L113" s="16">
        <f t="shared" si="35"/>
        <v>0.49748846207461694</v>
      </c>
      <c r="M113" s="16" t="e">
        <f t="shared" si="36"/>
        <v>#N/A</v>
      </c>
      <c r="N113" s="16" t="e">
        <f t="shared" si="37"/>
        <v>#N/A</v>
      </c>
      <c r="O113" s="16" t="e">
        <f t="shared" si="38"/>
        <v>#N/A</v>
      </c>
      <c r="P113" s="16" t="e">
        <f t="shared" si="39"/>
        <v>#N/A</v>
      </c>
      <c r="Q113" s="1"/>
      <c r="W113" s="2"/>
    </row>
    <row r="114" spans="1:23">
      <c r="A114">
        <f t="shared" si="46"/>
        <v>112</v>
      </c>
      <c r="B114">
        <f t="shared" si="31"/>
        <v>4</v>
      </c>
      <c r="C114">
        <f t="shared" si="40"/>
        <v>1.3000000000000003</v>
      </c>
      <c r="D114" s="19">
        <f t="shared" si="32"/>
        <v>5.625</v>
      </c>
      <c r="E114">
        <f t="shared" si="41"/>
        <v>1</v>
      </c>
      <c r="F114" s="1">
        <f t="shared" si="45"/>
        <v>163.125</v>
      </c>
      <c r="G114" s="1">
        <f t="shared" si="42"/>
        <v>2.8470683423157501</v>
      </c>
      <c r="H114" s="14">
        <f t="shared" si="43"/>
        <v>-1.2440224364518717</v>
      </c>
      <c r="I114" s="1">
        <f t="shared" si="44"/>
        <v>0.37737008043080117</v>
      </c>
      <c r="J114" s="15" t="str">
        <f t="shared" si="33"/>
        <v>D</v>
      </c>
      <c r="K114" s="16">
        <f t="shared" si="34"/>
        <v>-1.2440224364518717</v>
      </c>
      <c r="L114" s="16">
        <f t="shared" si="35"/>
        <v>0.37737008043080117</v>
      </c>
      <c r="M114" s="16" t="e">
        <f t="shared" si="36"/>
        <v>#N/A</v>
      </c>
      <c r="N114" s="16" t="e">
        <f t="shared" si="37"/>
        <v>#N/A</v>
      </c>
      <c r="O114" s="16" t="e">
        <f t="shared" si="38"/>
        <v>#N/A</v>
      </c>
      <c r="P114" s="16" t="e">
        <f t="shared" si="39"/>
        <v>#N/A</v>
      </c>
      <c r="Q114" s="1"/>
      <c r="W114" s="2"/>
    </row>
    <row r="115" spans="1:23">
      <c r="A115">
        <f t="shared" si="46"/>
        <v>113</v>
      </c>
      <c r="B115">
        <f t="shared" si="31"/>
        <v>4</v>
      </c>
      <c r="C115">
        <f t="shared" si="40"/>
        <v>1.3000000000000003</v>
      </c>
      <c r="D115" s="19">
        <f t="shared" si="32"/>
        <v>5.625</v>
      </c>
      <c r="E115">
        <f t="shared" si="41"/>
        <v>1</v>
      </c>
      <c r="F115" s="1">
        <f t="shared" si="45"/>
        <v>168.75</v>
      </c>
      <c r="G115" s="1">
        <f t="shared" si="42"/>
        <v>2.9452431127404308</v>
      </c>
      <c r="H115" s="14">
        <f t="shared" si="43"/>
        <v>-1.2750208645241998</v>
      </c>
      <c r="I115" s="1">
        <f t="shared" si="44"/>
        <v>0.25361741862096726</v>
      </c>
      <c r="J115" s="15" t="str">
        <f t="shared" si="33"/>
        <v>D</v>
      </c>
      <c r="K115" s="16">
        <f t="shared" si="34"/>
        <v>-1.2750208645241998</v>
      </c>
      <c r="L115" s="16">
        <f t="shared" si="35"/>
        <v>0.25361741862096726</v>
      </c>
      <c r="M115" s="16" t="e">
        <f t="shared" si="36"/>
        <v>#N/A</v>
      </c>
      <c r="N115" s="16" t="e">
        <f t="shared" si="37"/>
        <v>#N/A</v>
      </c>
      <c r="O115" s="16" t="e">
        <f t="shared" si="38"/>
        <v>#N/A</v>
      </c>
      <c r="P115" s="16" t="e">
        <f t="shared" si="39"/>
        <v>#N/A</v>
      </c>
      <c r="Q115" s="1"/>
      <c r="W115" s="2"/>
    </row>
    <row r="116" spans="1:23">
      <c r="A116">
        <f t="shared" si="46"/>
        <v>114</v>
      </c>
      <c r="B116">
        <f t="shared" si="31"/>
        <v>4</v>
      </c>
      <c r="C116">
        <f t="shared" si="40"/>
        <v>1.3000000000000003</v>
      </c>
      <c r="D116" s="19">
        <f t="shared" si="32"/>
        <v>5.625</v>
      </c>
      <c r="E116">
        <f t="shared" si="41"/>
        <v>1</v>
      </c>
      <c r="F116" s="1">
        <f t="shared" si="45"/>
        <v>174.375</v>
      </c>
      <c r="G116" s="1">
        <f t="shared" si="42"/>
        <v>3.043417883165112</v>
      </c>
      <c r="H116" s="14">
        <f t="shared" si="43"/>
        <v>-1.2937401446738561</v>
      </c>
      <c r="I116" s="1">
        <f t="shared" si="44"/>
        <v>0.1274222824284291</v>
      </c>
      <c r="J116" s="15" t="str">
        <f t="shared" si="33"/>
        <v>D</v>
      </c>
      <c r="K116" s="16">
        <f t="shared" si="34"/>
        <v>-1.2937401446738561</v>
      </c>
      <c r="L116" s="16">
        <f t="shared" si="35"/>
        <v>0.1274222824284291</v>
      </c>
      <c r="M116" s="16" t="e">
        <f t="shared" si="36"/>
        <v>#N/A</v>
      </c>
      <c r="N116" s="16" t="e">
        <f t="shared" si="37"/>
        <v>#N/A</v>
      </c>
      <c r="O116" s="16" t="e">
        <f t="shared" si="38"/>
        <v>#N/A</v>
      </c>
      <c r="P116" s="16" t="e">
        <f t="shared" si="39"/>
        <v>#N/A</v>
      </c>
      <c r="Q116" s="1"/>
      <c r="W116" s="2"/>
    </row>
    <row r="117" spans="1:23">
      <c r="A117">
        <f t="shared" si="46"/>
        <v>115</v>
      </c>
      <c r="B117">
        <f t="shared" si="31"/>
        <v>4</v>
      </c>
      <c r="C117">
        <f t="shared" si="40"/>
        <v>1.3000000000000003</v>
      </c>
      <c r="D117" s="19">
        <f t="shared" si="32"/>
        <v>5.625</v>
      </c>
      <c r="E117">
        <f t="shared" si="41"/>
        <v>1</v>
      </c>
      <c r="F117" s="1">
        <f t="shared" si="45"/>
        <v>180</v>
      </c>
      <c r="G117" s="1">
        <f t="shared" si="42"/>
        <v>3.1415926535897931</v>
      </c>
      <c r="H117" s="14">
        <f t="shared" si="43"/>
        <v>-1.3000000000000003</v>
      </c>
      <c r="I117" s="1">
        <f t="shared" si="44"/>
        <v>1.5926929913812063E-16</v>
      </c>
      <c r="J117" s="15" t="str">
        <f t="shared" si="33"/>
        <v>D</v>
      </c>
      <c r="K117" s="16">
        <f t="shared" si="34"/>
        <v>-1.3000000000000003</v>
      </c>
      <c r="L117" s="16">
        <f t="shared" si="35"/>
        <v>1.5926929913812063E-16</v>
      </c>
      <c r="M117" s="16" t="e">
        <f t="shared" si="36"/>
        <v>#N/A</v>
      </c>
      <c r="N117" s="16" t="e">
        <f t="shared" si="37"/>
        <v>#N/A</v>
      </c>
      <c r="O117" s="16" t="e">
        <f t="shared" si="38"/>
        <v>#N/A</v>
      </c>
      <c r="P117" s="16" t="e">
        <f t="shared" si="39"/>
        <v>#N/A</v>
      </c>
      <c r="Q117" s="1"/>
      <c r="W117" s="2"/>
    </row>
    <row r="118" spans="1:23">
      <c r="A118">
        <f t="shared" si="46"/>
        <v>116</v>
      </c>
      <c r="B118">
        <f t="shared" si="31"/>
        <v>5</v>
      </c>
      <c r="C118">
        <f t="shared" si="40"/>
        <v>1.4000000000000004</v>
      </c>
      <c r="D118" s="19">
        <f t="shared" si="32"/>
        <v>5.1428571428571432</v>
      </c>
      <c r="E118">
        <f t="shared" si="41"/>
        <v>0</v>
      </c>
      <c r="F118" s="1">
        <f t="shared" si="45"/>
        <v>0</v>
      </c>
      <c r="G118" s="1">
        <f t="shared" si="42"/>
        <v>0</v>
      </c>
      <c r="H118" s="14">
        <f t="shared" si="43"/>
        <v>1.4000000000000004</v>
      </c>
      <c r="I118" s="1">
        <f t="shared" si="44"/>
        <v>0</v>
      </c>
      <c r="J118" s="15" t="str">
        <f t="shared" si="33"/>
        <v>R</v>
      </c>
      <c r="K118" s="16" t="e">
        <f t="shared" si="34"/>
        <v>#N/A</v>
      </c>
      <c r="L118" s="16" t="e">
        <f t="shared" si="35"/>
        <v>#N/A</v>
      </c>
      <c r="M118" s="16">
        <f t="shared" si="36"/>
        <v>1.4000000000000004</v>
      </c>
      <c r="N118" s="16">
        <f t="shared" si="37"/>
        <v>0</v>
      </c>
      <c r="O118" s="16" t="e">
        <f t="shared" si="38"/>
        <v>#N/A</v>
      </c>
      <c r="P118" s="16" t="e">
        <f t="shared" si="39"/>
        <v>#N/A</v>
      </c>
      <c r="Q118" s="1"/>
      <c r="W118" s="2"/>
    </row>
    <row r="119" spans="1:23">
      <c r="A119">
        <f t="shared" si="46"/>
        <v>117</v>
      </c>
      <c r="B119">
        <f t="shared" si="31"/>
        <v>5</v>
      </c>
      <c r="C119">
        <f t="shared" si="40"/>
        <v>1.4000000000000004</v>
      </c>
      <c r="D119" s="19">
        <f t="shared" si="32"/>
        <v>5.1428571428571432</v>
      </c>
      <c r="E119">
        <f t="shared" si="41"/>
        <v>1</v>
      </c>
      <c r="F119" s="1">
        <f t="shared" si="45"/>
        <v>5.1428571428571432</v>
      </c>
      <c r="G119" s="1">
        <f t="shared" si="42"/>
        <v>8.9759790102565531E-2</v>
      </c>
      <c r="H119" s="14">
        <f t="shared" si="43"/>
        <v>1.3943640115933351</v>
      </c>
      <c r="I119" s="1">
        <f t="shared" si="44"/>
        <v>0.12549503246480695</v>
      </c>
      <c r="J119" s="15" t="str">
        <f t="shared" si="33"/>
        <v>R</v>
      </c>
      <c r="K119" s="16" t="e">
        <f t="shared" si="34"/>
        <v>#N/A</v>
      </c>
      <c r="L119" s="16" t="e">
        <f t="shared" si="35"/>
        <v>#N/A</v>
      </c>
      <c r="M119" s="16">
        <f t="shared" si="36"/>
        <v>1.3943640115933351</v>
      </c>
      <c r="N119" s="16">
        <f t="shared" si="37"/>
        <v>0.12549503246480695</v>
      </c>
      <c r="O119" s="16" t="e">
        <f t="shared" si="38"/>
        <v>#N/A</v>
      </c>
      <c r="P119" s="16" t="e">
        <f t="shared" si="39"/>
        <v>#N/A</v>
      </c>
      <c r="Q119" s="1"/>
      <c r="W119" s="2"/>
    </row>
    <row r="120" spans="1:23">
      <c r="A120">
        <f t="shared" si="46"/>
        <v>118</v>
      </c>
      <c r="B120">
        <f t="shared" si="31"/>
        <v>5</v>
      </c>
      <c r="C120">
        <f t="shared" si="40"/>
        <v>1.4000000000000004</v>
      </c>
      <c r="D120" s="19">
        <f t="shared" si="32"/>
        <v>5.1428571428571432</v>
      </c>
      <c r="E120">
        <f t="shared" si="41"/>
        <v>1</v>
      </c>
      <c r="F120" s="1">
        <f t="shared" si="45"/>
        <v>10.285714285714286</v>
      </c>
      <c r="G120" s="1">
        <f t="shared" si="42"/>
        <v>0.17951958020513106</v>
      </c>
      <c r="H120" s="14">
        <f t="shared" si="43"/>
        <v>1.3775014240380818</v>
      </c>
      <c r="I120" s="1">
        <f t="shared" si="44"/>
        <v>0.24997965271809142</v>
      </c>
      <c r="J120" s="15" t="str">
        <f t="shared" si="33"/>
        <v>R</v>
      </c>
      <c r="K120" s="16" t="e">
        <f t="shared" si="34"/>
        <v>#N/A</v>
      </c>
      <c r="L120" s="16" t="e">
        <f t="shared" si="35"/>
        <v>#N/A</v>
      </c>
      <c r="M120" s="16">
        <f t="shared" si="36"/>
        <v>1.3775014240380818</v>
      </c>
      <c r="N120" s="16">
        <f t="shared" si="37"/>
        <v>0.24997965271809142</v>
      </c>
      <c r="O120" s="16" t="e">
        <f t="shared" si="38"/>
        <v>#N/A</v>
      </c>
      <c r="P120" s="16" t="e">
        <f t="shared" si="39"/>
        <v>#N/A</v>
      </c>
      <c r="Q120" s="1"/>
      <c r="W120" s="2"/>
    </row>
    <row r="121" spans="1:23">
      <c r="A121">
        <f t="shared" si="46"/>
        <v>119</v>
      </c>
      <c r="B121">
        <f t="shared" si="31"/>
        <v>5</v>
      </c>
      <c r="C121">
        <f t="shared" si="40"/>
        <v>1.4000000000000004</v>
      </c>
      <c r="D121" s="19">
        <f t="shared" si="32"/>
        <v>5.1428571428571432</v>
      </c>
      <c r="E121">
        <f t="shared" si="41"/>
        <v>1</v>
      </c>
      <c r="F121" s="1">
        <f t="shared" si="45"/>
        <v>15.428571428571431</v>
      </c>
      <c r="G121" s="1">
        <f t="shared" si="42"/>
        <v>0.26927937030769661</v>
      </c>
      <c r="H121" s="14">
        <f t="shared" si="43"/>
        <v>1.3495480049741948</v>
      </c>
      <c r="I121" s="1">
        <f t="shared" si="44"/>
        <v>0.37245158379334536</v>
      </c>
      <c r="J121" s="15" t="str">
        <f t="shared" si="33"/>
        <v>R</v>
      </c>
      <c r="K121" s="16" t="e">
        <f t="shared" si="34"/>
        <v>#N/A</v>
      </c>
      <c r="L121" s="16" t="e">
        <f t="shared" si="35"/>
        <v>#N/A</v>
      </c>
      <c r="M121" s="16">
        <f t="shared" si="36"/>
        <v>1.3495480049741948</v>
      </c>
      <c r="N121" s="16">
        <f t="shared" si="37"/>
        <v>0.37245158379334536</v>
      </c>
      <c r="O121" s="16" t="e">
        <f t="shared" si="38"/>
        <v>#N/A</v>
      </c>
      <c r="P121" s="16" t="e">
        <f t="shared" si="39"/>
        <v>#N/A</v>
      </c>
      <c r="Q121" s="1"/>
      <c r="W121" s="2"/>
    </row>
    <row r="122" spans="1:23">
      <c r="A122">
        <f t="shared" si="46"/>
        <v>120</v>
      </c>
      <c r="B122">
        <f t="shared" si="31"/>
        <v>5</v>
      </c>
      <c r="C122">
        <f t="shared" si="40"/>
        <v>1.4000000000000004</v>
      </c>
      <c r="D122" s="19">
        <f t="shared" si="32"/>
        <v>5.1428571428571432</v>
      </c>
      <c r="E122">
        <f t="shared" si="41"/>
        <v>1</v>
      </c>
      <c r="F122" s="1">
        <f t="shared" si="45"/>
        <v>20.571428571428573</v>
      </c>
      <c r="G122" s="1">
        <f t="shared" si="42"/>
        <v>0.35903916041026213</v>
      </c>
      <c r="H122" s="14">
        <f t="shared" si="43"/>
        <v>1.3107288188956323</v>
      </c>
      <c r="I122" s="1">
        <f t="shared" si="44"/>
        <v>0.49192475371387995</v>
      </c>
      <c r="J122" s="15" t="str">
        <f t="shared" si="33"/>
        <v>R</v>
      </c>
      <c r="K122" s="16" t="e">
        <f t="shared" si="34"/>
        <v>#N/A</v>
      </c>
      <c r="L122" s="16" t="e">
        <f t="shared" si="35"/>
        <v>#N/A</v>
      </c>
      <c r="M122" s="16">
        <f t="shared" si="36"/>
        <v>1.3107288188956323</v>
      </c>
      <c r="N122" s="16">
        <f t="shared" si="37"/>
        <v>0.49192475371387995</v>
      </c>
      <c r="O122" s="16" t="e">
        <f t="shared" si="38"/>
        <v>#N/A</v>
      </c>
      <c r="P122" s="16" t="e">
        <f t="shared" si="39"/>
        <v>#N/A</v>
      </c>
      <c r="Q122" s="1"/>
      <c r="W122" s="2"/>
    </row>
    <row r="123" spans="1:23">
      <c r="A123">
        <f t="shared" si="46"/>
        <v>121</v>
      </c>
      <c r="B123">
        <f t="shared" si="31"/>
        <v>5</v>
      </c>
      <c r="C123">
        <f t="shared" si="40"/>
        <v>1.4000000000000004</v>
      </c>
      <c r="D123" s="19">
        <f t="shared" si="32"/>
        <v>5.1428571428571432</v>
      </c>
      <c r="E123">
        <f t="shared" si="41"/>
        <v>1</v>
      </c>
      <c r="F123" s="1">
        <f t="shared" si="45"/>
        <v>25.714285714285715</v>
      </c>
      <c r="G123" s="1">
        <f t="shared" si="42"/>
        <v>0.44879895051282759</v>
      </c>
      <c r="H123" s="14">
        <f t="shared" si="43"/>
        <v>1.2613564150633871</v>
      </c>
      <c r="I123" s="1">
        <f t="shared" si="44"/>
        <v>0.60743723476458156</v>
      </c>
      <c r="J123" s="15" t="str">
        <f t="shared" si="33"/>
        <v>R</v>
      </c>
      <c r="K123" s="16" t="e">
        <f t="shared" si="34"/>
        <v>#N/A</v>
      </c>
      <c r="L123" s="16" t="e">
        <f t="shared" si="35"/>
        <v>#N/A</v>
      </c>
      <c r="M123" s="16">
        <f t="shared" si="36"/>
        <v>1.2613564150633871</v>
      </c>
      <c r="N123" s="16">
        <f t="shared" si="37"/>
        <v>0.60743723476458156</v>
      </c>
      <c r="O123" s="16" t="e">
        <f t="shared" si="38"/>
        <v>#N/A</v>
      </c>
      <c r="P123" s="16" t="e">
        <f t="shared" si="39"/>
        <v>#N/A</v>
      </c>
      <c r="Q123" s="1"/>
      <c r="W123" s="2"/>
    </row>
    <row r="124" spans="1:23">
      <c r="A124">
        <f t="shared" si="46"/>
        <v>122</v>
      </c>
      <c r="B124">
        <f t="shared" si="31"/>
        <v>5</v>
      </c>
      <c r="C124">
        <f t="shared" si="40"/>
        <v>1.4000000000000004</v>
      </c>
      <c r="D124" s="19">
        <f t="shared" si="32"/>
        <v>5.1428571428571432</v>
      </c>
      <c r="E124">
        <f t="shared" si="41"/>
        <v>1</v>
      </c>
      <c r="F124" s="1">
        <f t="shared" si="45"/>
        <v>30.857142857142858</v>
      </c>
      <c r="G124" s="1">
        <f t="shared" si="42"/>
        <v>0.53855874061539311</v>
      </c>
      <c r="H124" s="14">
        <f t="shared" si="43"/>
        <v>1.2018283110426129</v>
      </c>
      <c r="I124" s="1">
        <f t="shared" si="44"/>
        <v>0.71805898836826876</v>
      </c>
      <c r="J124" s="15" t="str">
        <f t="shared" si="33"/>
        <v>R</v>
      </c>
      <c r="K124" s="16" t="e">
        <f t="shared" si="34"/>
        <v>#N/A</v>
      </c>
      <c r="L124" s="16" t="e">
        <f t="shared" si="35"/>
        <v>#N/A</v>
      </c>
      <c r="M124" s="16">
        <f t="shared" si="36"/>
        <v>1.2018283110426129</v>
      </c>
      <c r="N124" s="16">
        <f t="shared" si="37"/>
        <v>0.71805898836826876</v>
      </c>
      <c r="O124" s="16" t="e">
        <f t="shared" si="38"/>
        <v>#N/A</v>
      </c>
      <c r="P124" s="16" t="e">
        <f t="shared" si="39"/>
        <v>#N/A</v>
      </c>
      <c r="Q124" s="1"/>
      <c r="W124" s="2"/>
    </row>
    <row r="125" spans="1:23">
      <c r="A125">
        <f t="shared" si="46"/>
        <v>123</v>
      </c>
      <c r="B125">
        <f t="shared" si="31"/>
        <v>5</v>
      </c>
      <c r="C125">
        <f t="shared" si="40"/>
        <v>1.4000000000000004</v>
      </c>
      <c r="D125" s="19">
        <f t="shared" si="32"/>
        <v>5.1428571428571432</v>
      </c>
      <c r="E125">
        <f t="shared" si="41"/>
        <v>1</v>
      </c>
      <c r="F125" s="1">
        <f t="shared" si="45"/>
        <v>36</v>
      </c>
      <c r="G125" s="1">
        <f t="shared" si="42"/>
        <v>0.62831853071795862</v>
      </c>
      <c r="H125" s="14">
        <f t="shared" si="43"/>
        <v>1.1326237921249267</v>
      </c>
      <c r="I125" s="1">
        <f t="shared" si="44"/>
        <v>0.82289935320946261</v>
      </c>
      <c r="J125" s="15" t="str">
        <f t="shared" si="33"/>
        <v>R</v>
      </c>
      <c r="K125" s="16" t="e">
        <f t="shared" si="34"/>
        <v>#N/A</v>
      </c>
      <c r="L125" s="16" t="e">
        <f t="shared" si="35"/>
        <v>#N/A</v>
      </c>
      <c r="M125" s="16">
        <f t="shared" si="36"/>
        <v>1.1326237921249267</v>
      </c>
      <c r="N125" s="16">
        <f t="shared" si="37"/>
        <v>0.82289935320946261</v>
      </c>
      <c r="O125" s="16" t="e">
        <f t="shared" si="38"/>
        <v>#N/A</v>
      </c>
      <c r="P125" s="16" t="e">
        <f t="shared" si="39"/>
        <v>#N/A</v>
      </c>
      <c r="Q125" s="1"/>
      <c r="W125" s="2"/>
    </row>
    <row r="126" spans="1:23">
      <c r="A126">
        <f t="shared" si="46"/>
        <v>124</v>
      </c>
      <c r="B126">
        <f t="shared" si="31"/>
        <v>5</v>
      </c>
      <c r="C126">
        <f t="shared" si="40"/>
        <v>1.4000000000000004</v>
      </c>
      <c r="D126" s="19">
        <f t="shared" si="32"/>
        <v>5.1428571428571432</v>
      </c>
      <c r="E126">
        <f t="shared" si="41"/>
        <v>1</v>
      </c>
      <c r="F126" s="1">
        <f t="shared" si="45"/>
        <v>41.142857142857146</v>
      </c>
      <c r="G126" s="1">
        <f t="shared" si="42"/>
        <v>0.71807832082052425</v>
      </c>
      <c r="H126" s="14">
        <f t="shared" si="43"/>
        <v>1.0543000524050554</v>
      </c>
      <c r="I126" s="1">
        <f t="shared" si="44"/>
        <v>0.92111421631559798</v>
      </c>
      <c r="J126" s="15" t="str">
        <f t="shared" si="33"/>
        <v>R</v>
      </c>
      <c r="K126" s="16" t="e">
        <f t="shared" si="34"/>
        <v>#N/A</v>
      </c>
      <c r="L126" s="16" t="e">
        <f t="shared" si="35"/>
        <v>#N/A</v>
      </c>
      <c r="M126" s="16">
        <f t="shared" si="36"/>
        <v>1.0543000524050554</v>
      </c>
      <c r="N126" s="16">
        <f t="shared" si="37"/>
        <v>0.92111421631559798</v>
      </c>
      <c r="O126" s="16" t="e">
        <f t="shared" si="38"/>
        <v>#N/A</v>
      </c>
      <c r="P126" s="16" t="e">
        <f t="shared" si="39"/>
        <v>#N/A</v>
      </c>
      <c r="Q126" s="1"/>
      <c r="W126" s="2"/>
    </row>
    <row r="127" spans="1:23">
      <c r="A127">
        <f t="shared" si="46"/>
        <v>125</v>
      </c>
      <c r="B127">
        <f t="shared" si="31"/>
        <v>5</v>
      </c>
      <c r="C127">
        <f t="shared" si="40"/>
        <v>1.4000000000000004</v>
      </c>
      <c r="D127" s="19">
        <f t="shared" si="32"/>
        <v>5.1428571428571432</v>
      </c>
      <c r="E127">
        <f t="shared" si="41"/>
        <v>1</v>
      </c>
      <c r="F127" s="1">
        <f t="shared" si="45"/>
        <v>46.285714285714292</v>
      </c>
      <c r="G127" s="1">
        <f t="shared" si="42"/>
        <v>0.80783811092308977</v>
      </c>
      <c r="H127" s="14">
        <f t="shared" si="43"/>
        <v>0.96748770858161071</v>
      </c>
      <c r="I127" s="1">
        <f t="shared" si="44"/>
        <v>1.0119128093583485</v>
      </c>
      <c r="J127" s="15" t="str">
        <f t="shared" si="33"/>
        <v>R</v>
      </c>
      <c r="K127" s="16" t="e">
        <f t="shared" si="34"/>
        <v>#N/A</v>
      </c>
      <c r="L127" s="16" t="e">
        <f t="shared" si="35"/>
        <v>#N/A</v>
      </c>
      <c r="M127" s="16">
        <f t="shared" si="36"/>
        <v>0.96748770858161071</v>
      </c>
      <c r="N127" s="16">
        <f t="shared" si="37"/>
        <v>1.0119128093583485</v>
      </c>
      <c r="O127" s="16" t="e">
        <f t="shared" si="38"/>
        <v>#N/A</v>
      </c>
      <c r="P127" s="16" t="e">
        <f t="shared" si="39"/>
        <v>#N/A</v>
      </c>
      <c r="Q127" s="1"/>
      <c r="W127" s="2"/>
    </row>
    <row r="128" spans="1:23">
      <c r="A128">
        <f t="shared" si="46"/>
        <v>126</v>
      </c>
      <c r="B128">
        <f t="shared" si="31"/>
        <v>5</v>
      </c>
      <c r="C128">
        <f t="shared" si="40"/>
        <v>1.4000000000000004</v>
      </c>
      <c r="D128" s="19">
        <f t="shared" si="32"/>
        <v>5.1428571428571432</v>
      </c>
      <c r="E128">
        <f t="shared" si="41"/>
        <v>1</v>
      </c>
      <c r="F128" s="1">
        <f t="shared" si="45"/>
        <v>51.428571428571438</v>
      </c>
      <c r="G128" s="1">
        <f t="shared" si="42"/>
        <v>0.89759790102565529</v>
      </c>
      <c r="H128" s="14">
        <f t="shared" si="43"/>
        <v>0.87288572260222708</v>
      </c>
      <c r="I128" s="1">
        <f t="shared" si="44"/>
        <v>1.0945640754552419</v>
      </c>
      <c r="J128" s="15" t="str">
        <f t="shared" si="33"/>
        <v>R</v>
      </c>
      <c r="K128" s="16" t="e">
        <f t="shared" si="34"/>
        <v>#N/A</v>
      </c>
      <c r="L128" s="16" t="e">
        <f t="shared" si="35"/>
        <v>#N/A</v>
      </c>
      <c r="M128" s="16">
        <f t="shared" si="36"/>
        <v>0.87288572260222708</v>
      </c>
      <c r="N128" s="16">
        <f t="shared" si="37"/>
        <v>1.0945640754552419</v>
      </c>
      <c r="O128" s="16" t="e">
        <f t="shared" si="38"/>
        <v>#N/A</v>
      </c>
      <c r="P128" s="16" t="e">
        <f t="shared" si="39"/>
        <v>#N/A</v>
      </c>
      <c r="Q128" s="1"/>
      <c r="W128" s="2"/>
    </row>
    <row r="129" spans="1:23">
      <c r="A129">
        <f t="shared" si="46"/>
        <v>127</v>
      </c>
      <c r="B129">
        <f t="shared" si="31"/>
        <v>5</v>
      </c>
      <c r="C129">
        <f t="shared" si="40"/>
        <v>1.4000000000000004</v>
      </c>
      <c r="D129" s="19">
        <f t="shared" si="32"/>
        <v>5.1428571428571432</v>
      </c>
      <c r="E129">
        <f t="shared" si="41"/>
        <v>1</v>
      </c>
      <c r="F129" s="1">
        <f t="shared" si="45"/>
        <v>56.571428571428584</v>
      </c>
      <c r="G129" s="1">
        <f t="shared" si="42"/>
        <v>0.9873576911282208</v>
      </c>
      <c r="H129" s="14">
        <f t="shared" si="43"/>
        <v>0.77125577403294354</v>
      </c>
      <c r="I129" s="1">
        <f t="shared" si="44"/>
        <v>1.1684025552098241</v>
      </c>
      <c r="J129" s="15" t="str">
        <f t="shared" si="33"/>
        <v>R</v>
      </c>
      <c r="K129" s="16" t="e">
        <f t="shared" si="34"/>
        <v>#N/A</v>
      </c>
      <c r="L129" s="16" t="e">
        <f t="shared" si="35"/>
        <v>#N/A</v>
      </c>
      <c r="M129" s="16">
        <f t="shared" si="36"/>
        <v>0.77125577403294354</v>
      </c>
      <c r="N129" s="16">
        <f t="shared" si="37"/>
        <v>1.1684025552098241</v>
      </c>
      <c r="O129" s="16" t="e">
        <f t="shared" si="38"/>
        <v>#N/A</v>
      </c>
      <c r="P129" s="16" t="e">
        <f t="shared" si="39"/>
        <v>#N/A</v>
      </c>
      <c r="Q129" s="1"/>
      <c r="W129" s="2"/>
    </row>
    <row r="130" spans="1:23">
      <c r="A130">
        <f t="shared" si="46"/>
        <v>128</v>
      </c>
      <c r="B130">
        <f t="shared" si="31"/>
        <v>5</v>
      </c>
      <c r="C130">
        <f t="shared" si="40"/>
        <v>1.4000000000000004</v>
      </c>
      <c r="D130" s="19">
        <f t="shared" si="32"/>
        <v>5.1428571428571432</v>
      </c>
      <c r="E130">
        <f t="shared" si="41"/>
        <v>1</v>
      </c>
      <c r="F130" s="1">
        <f t="shared" si="45"/>
        <v>61.71428571428573</v>
      </c>
      <c r="G130" s="1">
        <f t="shared" si="42"/>
        <v>1.0771174812307864</v>
      </c>
      <c r="H130" s="14">
        <f t="shared" si="43"/>
        <v>0.66341612746219814</v>
      </c>
      <c r="I130" s="1">
        <f t="shared" si="44"/>
        <v>1.2328337445994337</v>
      </c>
      <c r="J130" s="15" t="str">
        <f t="shared" si="33"/>
        <v>R</v>
      </c>
      <c r="K130" s="16" t="e">
        <f t="shared" si="34"/>
        <v>#N/A</v>
      </c>
      <c r="L130" s="16" t="e">
        <f t="shared" si="35"/>
        <v>#N/A</v>
      </c>
      <c r="M130" s="16">
        <f t="shared" si="36"/>
        <v>0.66341612746219814</v>
      </c>
      <c r="N130" s="16">
        <f t="shared" si="37"/>
        <v>1.2328337445994337</v>
      </c>
      <c r="O130" s="16" t="e">
        <f t="shared" si="38"/>
        <v>#N/A</v>
      </c>
      <c r="P130" s="16" t="e">
        <f t="shared" si="39"/>
        <v>#N/A</v>
      </c>
      <c r="Q130" s="1"/>
      <c r="W130" s="2"/>
    </row>
    <row r="131" spans="1:23">
      <c r="A131">
        <f t="shared" si="46"/>
        <v>129</v>
      </c>
      <c r="B131">
        <f t="shared" ref="B131:B194" si="47">VLOOKUP(A131,$U$2:$V$13,2,1)</f>
        <v>5</v>
      </c>
      <c r="C131">
        <f t="shared" si="40"/>
        <v>1.4000000000000004</v>
      </c>
      <c r="D131" s="19">
        <f t="shared" ref="D131:D194" si="48">VLOOKUP(B131,$R$2:$Y$13,8,0)</f>
        <v>5.1428571428571432</v>
      </c>
      <c r="E131">
        <f t="shared" si="41"/>
        <v>1</v>
      </c>
      <c r="F131" s="1">
        <f t="shared" si="45"/>
        <v>66.857142857142875</v>
      </c>
      <c r="G131" s="1">
        <f t="shared" si="42"/>
        <v>1.1668772713333522</v>
      </c>
      <c r="H131" s="14">
        <f t="shared" si="43"/>
        <v>0.55023504431549275</v>
      </c>
      <c r="I131" s="1">
        <f t="shared" si="44"/>
        <v>1.2873388815720315</v>
      </c>
      <c r="J131" s="15" t="str">
        <f t="shared" ref="J131:J194" si="49">VLOOKUP(A131,$AK$3:$AL$36,2,1)</f>
        <v>R</v>
      </c>
      <c r="K131" s="16" t="e">
        <f t="shared" ref="K131:K194" si="50">IF(J131="D",H131,NA())</f>
        <v>#N/A</v>
      </c>
      <c r="L131" s="16" t="e">
        <f t="shared" ref="L131:L194" si="51">IF(J131="D",I131,NA())</f>
        <v>#N/A</v>
      </c>
      <c r="M131" s="16">
        <f t="shared" ref="M131:M194" si="52">IF(J131="R",H131,NA())</f>
        <v>0.55023504431549275</v>
      </c>
      <c r="N131" s="16">
        <f t="shared" ref="N131:N194" si="53">IF(J131="R",I131,NA())</f>
        <v>1.2873388815720315</v>
      </c>
      <c r="O131" s="16" t="e">
        <f t="shared" ref="O131:O194" si="54">IF(J131="V",H131,NA())</f>
        <v>#N/A</v>
      </c>
      <c r="P131" s="16" t="e">
        <f t="shared" ref="P131:P194" si="55">IF(J131="V",I131,NA())</f>
        <v>#N/A</v>
      </c>
      <c r="Q131" s="1"/>
      <c r="W131" s="2"/>
    </row>
    <row r="132" spans="1:23">
      <c r="A132">
        <f t="shared" si="46"/>
        <v>130</v>
      </c>
      <c r="B132">
        <f t="shared" si="47"/>
        <v>5</v>
      </c>
      <c r="C132">
        <f t="shared" ref="C132:C195" si="56">VLOOKUP(B132,$R$2:$X$14,7,0)</f>
        <v>1.4000000000000004</v>
      </c>
      <c r="D132" s="19">
        <f t="shared" si="48"/>
        <v>5.1428571428571432</v>
      </c>
      <c r="E132">
        <f t="shared" ref="E132:E195" si="57">IF(OR(A132=$U$3,A132=$U$4,A132=$U$5,A132=$U$6,A132=$U$7,A132=$U$8,A132=$U$9,A132=$U$10,A132=$U$11,A132=$U$12,A132=$U$12),0,1)</f>
        <v>1</v>
      </c>
      <c r="F132" s="1">
        <f t="shared" si="45"/>
        <v>72.000000000000014</v>
      </c>
      <c r="G132" s="1">
        <f t="shared" ref="G132:G195" si="58">(F132/180)*PI()</f>
        <v>1.2566370614359175</v>
      </c>
      <c r="H132" s="14">
        <f t="shared" ref="H132:H195" si="59">C132*COS(G132)</f>
        <v>0.4326237921249263</v>
      </c>
      <c r="I132" s="1">
        <f t="shared" ref="I132:I195" si="60">C132*SIN(G132)</f>
        <v>1.3314791228132155</v>
      </c>
      <c r="J132" s="15" t="str">
        <f t="shared" si="49"/>
        <v>R</v>
      </c>
      <c r="K132" s="16" t="e">
        <f t="shared" si="50"/>
        <v>#N/A</v>
      </c>
      <c r="L132" s="16" t="e">
        <f t="shared" si="51"/>
        <v>#N/A</v>
      </c>
      <c r="M132" s="16">
        <f t="shared" si="52"/>
        <v>0.4326237921249263</v>
      </c>
      <c r="N132" s="16">
        <f t="shared" si="53"/>
        <v>1.3314791228132155</v>
      </c>
      <c r="O132" s="16" t="e">
        <f t="shared" si="54"/>
        <v>#N/A</v>
      </c>
      <c r="P132" s="16" t="e">
        <f t="shared" si="55"/>
        <v>#N/A</v>
      </c>
      <c r="Q132" s="1"/>
      <c r="W132" s="2"/>
    </row>
    <row r="133" spans="1:23">
      <c r="A133">
        <f t="shared" si="46"/>
        <v>131</v>
      </c>
      <c r="B133">
        <f t="shared" si="47"/>
        <v>5</v>
      </c>
      <c r="C133">
        <f t="shared" si="56"/>
        <v>1.4000000000000004</v>
      </c>
      <c r="D133" s="19">
        <f t="shared" si="48"/>
        <v>5.1428571428571432</v>
      </c>
      <c r="E133">
        <f t="shared" si="57"/>
        <v>1</v>
      </c>
      <c r="F133" s="1">
        <f t="shared" ref="F133:F196" si="61">IF(E133=0,0,D133+F132)</f>
        <v>77.142857142857153</v>
      </c>
      <c r="G133" s="1">
        <f t="shared" si="58"/>
        <v>1.3463968515384828</v>
      </c>
      <c r="H133" s="14">
        <f t="shared" si="59"/>
        <v>0.31152930753884028</v>
      </c>
      <c r="I133" s="1">
        <f t="shared" si="60"/>
        <v>1.3648990770545535</v>
      </c>
      <c r="J133" s="15" t="str">
        <f t="shared" si="49"/>
        <v>R</v>
      </c>
      <c r="K133" s="16" t="e">
        <f t="shared" si="50"/>
        <v>#N/A</v>
      </c>
      <c r="L133" s="16" t="e">
        <f t="shared" si="51"/>
        <v>#N/A</v>
      </c>
      <c r="M133" s="16">
        <f t="shared" si="52"/>
        <v>0.31152930753884028</v>
      </c>
      <c r="N133" s="16">
        <f t="shared" si="53"/>
        <v>1.3648990770545535</v>
      </c>
      <c r="O133" s="16" t="e">
        <f t="shared" si="54"/>
        <v>#N/A</v>
      </c>
      <c r="P133" s="16" t="e">
        <f t="shared" si="55"/>
        <v>#N/A</v>
      </c>
      <c r="Q133" s="1"/>
      <c r="W133" s="2"/>
    </row>
    <row r="134" spans="1:23">
      <c r="A134">
        <f t="shared" si="46"/>
        <v>132</v>
      </c>
      <c r="B134">
        <f t="shared" si="47"/>
        <v>5</v>
      </c>
      <c r="C134">
        <f t="shared" si="56"/>
        <v>1.4000000000000004</v>
      </c>
      <c r="D134" s="19">
        <f t="shared" si="48"/>
        <v>5.1428571428571432</v>
      </c>
      <c r="E134">
        <f t="shared" si="57"/>
        <v>1</v>
      </c>
      <c r="F134" s="1">
        <f t="shared" si="61"/>
        <v>82.285714285714292</v>
      </c>
      <c r="G134" s="1">
        <f t="shared" si="58"/>
        <v>1.4361566416410485</v>
      </c>
      <c r="H134" s="14">
        <f t="shared" si="59"/>
        <v>0.1879265721447175</v>
      </c>
      <c r="I134" s="1">
        <f t="shared" si="60"/>
        <v>1.3873296664751091</v>
      </c>
      <c r="J134" s="15" t="str">
        <f t="shared" si="49"/>
        <v>R</v>
      </c>
      <c r="K134" s="16" t="e">
        <f t="shared" si="50"/>
        <v>#N/A</v>
      </c>
      <c r="L134" s="16" t="e">
        <f t="shared" si="51"/>
        <v>#N/A</v>
      </c>
      <c r="M134" s="16">
        <f t="shared" si="52"/>
        <v>0.1879265721447175</v>
      </c>
      <c r="N134" s="16">
        <f t="shared" si="53"/>
        <v>1.3873296664751091</v>
      </c>
      <c r="O134" s="16" t="e">
        <f t="shared" si="54"/>
        <v>#N/A</v>
      </c>
      <c r="P134" s="16" t="e">
        <f t="shared" si="55"/>
        <v>#N/A</v>
      </c>
      <c r="Q134" s="1"/>
      <c r="W134" s="2"/>
    </row>
    <row r="135" spans="1:23">
      <c r="A135">
        <f t="shared" si="46"/>
        <v>133</v>
      </c>
      <c r="B135">
        <f t="shared" si="47"/>
        <v>5</v>
      </c>
      <c r="C135">
        <f t="shared" si="56"/>
        <v>1.4000000000000004</v>
      </c>
      <c r="D135" s="19">
        <f t="shared" si="48"/>
        <v>5.1428571428571432</v>
      </c>
      <c r="E135">
        <f t="shared" si="57"/>
        <v>1</v>
      </c>
      <c r="F135" s="1">
        <f t="shared" si="61"/>
        <v>87.428571428571431</v>
      </c>
      <c r="G135" s="1">
        <f t="shared" si="58"/>
        <v>1.5259164317436138</v>
      </c>
      <c r="H135" s="14">
        <f t="shared" si="59"/>
        <v>6.2810762490720998E-2</v>
      </c>
      <c r="I135" s="1">
        <f t="shared" si="60"/>
        <v>1.3985902931578407</v>
      </c>
      <c r="J135" s="15" t="str">
        <f t="shared" si="49"/>
        <v>D</v>
      </c>
      <c r="K135" s="16">
        <f t="shared" si="50"/>
        <v>6.2810762490720998E-2</v>
      </c>
      <c r="L135" s="16">
        <f t="shared" si="51"/>
        <v>1.3985902931578407</v>
      </c>
      <c r="M135" s="16" t="e">
        <f t="shared" si="52"/>
        <v>#N/A</v>
      </c>
      <c r="N135" s="16" t="e">
        <f t="shared" si="53"/>
        <v>#N/A</v>
      </c>
      <c r="O135" s="16" t="e">
        <f t="shared" si="54"/>
        <v>#N/A</v>
      </c>
      <c r="P135" s="16" t="e">
        <f t="shared" si="55"/>
        <v>#N/A</v>
      </c>
      <c r="Q135" s="1"/>
      <c r="W135" s="2"/>
    </row>
    <row r="136" spans="1:23">
      <c r="A136">
        <f t="shared" si="46"/>
        <v>134</v>
      </c>
      <c r="B136">
        <f t="shared" si="47"/>
        <v>5</v>
      </c>
      <c r="C136">
        <f t="shared" si="56"/>
        <v>1.4000000000000004</v>
      </c>
      <c r="D136" s="19">
        <f t="shared" si="48"/>
        <v>5.1428571428571432</v>
      </c>
      <c r="E136">
        <f t="shared" si="57"/>
        <v>1</v>
      </c>
      <c r="F136" s="1">
        <f t="shared" si="61"/>
        <v>92.571428571428569</v>
      </c>
      <c r="G136" s="1">
        <f t="shared" si="58"/>
        <v>1.6156762218461791</v>
      </c>
      <c r="H136" s="14">
        <f t="shared" si="59"/>
        <v>-6.2810762490720512E-2</v>
      </c>
      <c r="I136" s="1">
        <f t="shared" si="60"/>
        <v>1.3985902931578409</v>
      </c>
      <c r="J136" s="15" t="str">
        <f t="shared" si="49"/>
        <v>D</v>
      </c>
      <c r="K136" s="16">
        <f t="shared" si="50"/>
        <v>-6.2810762490720512E-2</v>
      </c>
      <c r="L136" s="16">
        <f t="shared" si="51"/>
        <v>1.3985902931578409</v>
      </c>
      <c r="M136" s="16" t="e">
        <f t="shared" si="52"/>
        <v>#N/A</v>
      </c>
      <c r="N136" s="16" t="e">
        <f t="shared" si="53"/>
        <v>#N/A</v>
      </c>
      <c r="O136" s="16" t="e">
        <f t="shared" si="54"/>
        <v>#N/A</v>
      </c>
      <c r="P136" s="16" t="e">
        <f t="shared" si="55"/>
        <v>#N/A</v>
      </c>
      <c r="Q136" s="1"/>
      <c r="W136" s="2"/>
    </row>
    <row r="137" spans="1:23">
      <c r="A137">
        <f t="shared" si="46"/>
        <v>135</v>
      </c>
      <c r="B137">
        <f t="shared" si="47"/>
        <v>5</v>
      </c>
      <c r="C137">
        <f t="shared" si="56"/>
        <v>1.4000000000000004</v>
      </c>
      <c r="D137" s="19">
        <f t="shared" si="48"/>
        <v>5.1428571428571432</v>
      </c>
      <c r="E137">
        <f t="shared" si="57"/>
        <v>1</v>
      </c>
      <c r="F137" s="1">
        <f t="shared" si="61"/>
        <v>97.714285714285708</v>
      </c>
      <c r="G137" s="1">
        <f t="shared" si="58"/>
        <v>1.7054360119487446</v>
      </c>
      <c r="H137" s="14">
        <f t="shared" si="59"/>
        <v>-0.18792657214471731</v>
      </c>
      <c r="I137" s="1">
        <f t="shared" si="60"/>
        <v>1.3873296664751091</v>
      </c>
      <c r="J137" s="15" t="str">
        <f t="shared" si="49"/>
        <v>D</v>
      </c>
      <c r="K137" s="16">
        <f t="shared" si="50"/>
        <v>-0.18792657214471731</v>
      </c>
      <c r="L137" s="16">
        <f t="shared" si="51"/>
        <v>1.3873296664751091</v>
      </c>
      <c r="M137" s="16" t="e">
        <f t="shared" si="52"/>
        <v>#N/A</v>
      </c>
      <c r="N137" s="16" t="e">
        <f t="shared" si="53"/>
        <v>#N/A</v>
      </c>
      <c r="O137" s="16" t="e">
        <f t="shared" si="54"/>
        <v>#N/A</v>
      </c>
      <c r="P137" s="16" t="e">
        <f t="shared" si="55"/>
        <v>#N/A</v>
      </c>
      <c r="Q137" s="1"/>
      <c r="W137" s="2"/>
    </row>
    <row r="138" spans="1:23">
      <c r="A138">
        <f t="shared" si="46"/>
        <v>136</v>
      </c>
      <c r="B138">
        <f t="shared" si="47"/>
        <v>5</v>
      </c>
      <c r="C138">
        <f t="shared" si="56"/>
        <v>1.4000000000000004</v>
      </c>
      <c r="D138" s="19">
        <f t="shared" si="48"/>
        <v>5.1428571428571432</v>
      </c>
      <c r="E138">
        <f t="shared" si="57"/>
        <v>1</v>
      </c>
      <c r="F138" s="1">
        <f t="shared" si="61"/>
        <v>102.85714285714285</v>
      </c>
      <c r="G138" s="1">
        <f t="shared" si="58"/>
        <v>1.7951958020513104</v>
      </c>
      <c r="H138" s="14">
        <f t="shared" si="59"/>
        <v>-0.31152930753884017</v>
      </c>
      <c r="I138" s="1">
        <f t="shared" si="60"/>
        <v>1.3648990770545535</v>
      </c>
      <c r="J138" s="15" t="str">
        <f t="shared" si="49"/>
        <v>D</v>
      </c>
      <c r="K138" s="16">
        <f t="shared" si="50"/>
        <v>-0.31152930753884017</v>
      </c>
      <c r="L138" s="16">
        <f t="shared" si="51"/>
        <v>1.3648990770545535</v>
      </c>
      <c r="M138" s="16" t="e">
        <f t="shared" si="52"/>
        <v>#N/A</v>
      </c>
      <c r="N138" s="16" t="e">
        <f t="shared" si="53"/>
        <v>#N/A</v>
      </c>
      <c r="O138" s="16" t="e">
        <f t="shared" si="54"/>
        <v>#N/A</v>
      </c>
      <c r="P138" s="16" t="e">
        <f t="shared" si="55"/>
        <v>#N/A</v>
      </c>
      <c r="Q138" s="1"/>
      <c r="W138" s="2"/>
    </row>
    <row r="139" spans="1:23">
      <c r="A139">
        <f t="shared" si="46"/>
        <v>137</v>
      </c>
      <c r="B139">
        <f t="shared" si="47"/>
        <v>5</v>
      </c>
      <c r="C139">
        <f t="shared" si="56"/>
        <v>1.4000000000000004</v>
      </c>
      <c r="D139" s="19">
        <f t="shared" si="48"/>
        <v>5.1428571428571432</v>
      </c>
      <c r="E139">
        <f t="shared" si="57"/>
        <v>1</v>
      </c>
      <c r="F139" s="1">
        <f t="shared" si="61"/>
        <v>107.99999999999999</v>
      </c>
      <c r="G139" s="1">
        <f t="shared" si="58"/>
        <v>1.8849555921538754</v>
      </c>
      <c r="H139" s="14">
        <f t="shared" si="59"/>
        <v>-0.43262379212492585</v>
      </c>
      <c r="I139" s="1">
        <f t="shared" si="60"/>
        <v>1.3314791228132157</v>
      </c>
      <c r="J139" s="15" t="str">
        <f t="shared" si="49"/>
        <v>D</v>
      </c>
      <c r="K139" s="16">
        <f t="shared" si="50"/>
        <v>-0.43262379212492585</v>
      </c>
      <c r="L139" s="16">
        <f t="shared" si="51"/>
        <v>1.3314791228132157</v>
      </c>
      <c r="M139" s="16" t="e">
        <f t="shared" si="52"/>
        <v>#N/A</v>
      </c>
      <c r="N139" s="16" t="e">
        <f t="shared" si="53"/>
        <v>#N/A</v>
      </c>
      <c r="O139" s="16" t="e">
        <f t="shared" si="54"/>
        <v>#N/A</v>
      </c>
      <c r="P139" s="16" t="e">
        <f t="shared" si="55"/>
        <v>#N/A</v>
      </c>
      <c r="Q139" s="1"/>
      <c r="W139" s="2"/>
    </row>
    <row r="140" spans="1:23">
      <c r="A140">
        <f t="shared" si="46"/>
        <v>138</v>
      </c>
      <c r="B140">
        <f t="shared" si="47"/>
        <v>5</v>
      </c>
      <c r="C140">
        <f t="shared" si="56"/>
        <v>1.4000000000000004</v>
      </c>
      <c r="D140" s="19">
        <f t="shared" si="48"/>
        <v>5.1428571428571432</v>
      </c>
      <c r="E140">
        <f t="shared" si="57"/>
        <v>1</v>
      </c>
      <c r="F140" s="1">
        <f t="shared" si="61"/>
        <v>113.14285714285712</v>
      </c>
      <c r="G140" s="1">
        <f t="shared" si="58"/>
        <v>1.9747153822564409</v>
      </c>
      <c r="H140" s="14">
        <f t="shared" si="59"/>
        <v>-0.55023504431549253</v>
      </c>
      <c r="I140" s="1">
        <f t="shared" si="60"/>
        <v>1.2873388815720315</v>
      </c>
      <c r="J140" s="15" t="str">
        <f t="shared" si="49"/>
        <v>D</v>
      </c>
      <c r="K140" s="16">
        <f t="shared" si="50"/>
        <v>-0.55023504431549253</v>
      </c>
      <c r="L140" s="16">
        <f t="shared" si="51"/>
        <v>1.2873388815720315</v>
      </c>
      <c r="M140" s="16" t="e">
        <f t="shared" si="52"/>
        <v>#N/A</v>
      </c>
      <c r="N140" s="16" t="e">
        <f t="shared" si="53"/>
        <v>#N/A</v>
      </c>
      <c r="O140" s="16" t="e">
        <f t="shared" si="54"/>
        <v>#N/A</v>
      </c>
      <c r="P140" s="16" t="e">
        <f t="shared" si="55"/>
        <v>#N/A</v>
      </c>
      <c r="Q140" s="1"/>
      <c r="W140" s="2"/>
    </row>
    <row r="141" spans="1:23">
      <c r="A141">
        <f t="shared" si="46"/>
        <v>139</v>
      </c>
      <c r="B141">
        <f t="shared" si="47"/>
        <v>5</v>
      </c>
      <c r="C141">
        <f t="shared" si="56"/>
        <v>1.4000000000000004</v>
      </c>
      <c r="D141" s="19">
        <f t="shared" si="48"/>
        <v>5.1428571428571432</v>
      </c>
      <c r="E141">
        <f t="shared" si="57"/>
        <v>1</v>
      </c>
      <c r="F141" s="1">
        <f t="shared" si="61"/>
        <v>118.28571428571426</v>
      </c>
      <c r="G141" s="1">
        <f t="shared" si="58"/>
        <v>2.0644751723590065</v>
      </c>
      <c r="H141" s="14">
        <f t="shared" si="59"/>
        <v>-0.66341612746219769</v>
      </c>
      <c r="I141" s="1">
        <f t="shared" si="60"/>
        <v>1.2328337445994337</v>
      </c>
      <c r="J141" s="15" t="str">
        <f t="shared" si="49"/>
        <v>D</v>
      </c>
      <c r="K141" s="16">
        <f t="shared" si="50"/>
        <v>-0.66341612746219769</v>
      </c>
      <c r="L141" s="16">
        <f t="shared" si="51"/>
        <v>1.2328337445994337</v>
      </c>
      <c r="M141" s="16" t="e">
        <f t="shared" si="52"/>
        <v>#N/A</v>
      </c>
      <c r="N141" s="16" t="e">
        <f t="shared" si="53"/>
        <v>#N/A</v>
      </c>
      <c r="O141" s="16" t="e">
        <f t="shared" si="54"/>
        <v>#N/A</v>
      </c>
      <c r="P141" s="16" t="e">
        <f t="shared" si="55"/>
        <v>#N/A</v>
      </c>
      <c r="Q141" s="1"/>
      <c r="W141" s="2"/>
    </row>
    <row r="142" spans="1:23">
      <c r="A142">
        <f t="shared" si="46"/>
        <v>140</v>
      </c>
      <c r="B142">
        <f t="shared" si="47"/>
        <v>5</v>
      </c>
      <c r="C142">
        <f t="shared" si="56"/>
        <v>1.4000000000000004</v>
      </c>
      <c r="D142" s="19">
        <f t="shared" si="48"/>
        <v>5.1428571428571432</v>
      </c>
      <c r="E142">
        <f t="shared" si="57"/>
        <v>1</v>
      </c>
      <c r="F142" s="1">
        <f t="shared" si="61"/>
        <v>123.4285714285714</v>
      </c>
      <c r="G142" s="1">
        <f t="shared" si="58"/>
        <v>2.154234962461572</v>
      </c>
      <c r="H142" s="14">
        <f t="shared" si="59"/>
        <v>-0.7712557740329431</v>
      </c>
      <c r="I142" s="1">
        <f t="shared" si="60"/>
        <v>1.1684025552098245</v>
      </c>
      <c r="J142" s="15" t="str">
        <f t="shared" si="49"/>
        <v>D</v>
      </c>
      <c r="K142" s="16">
        <f t="shared" si="50"/>
        <v>-0.7712557740329431</v>
      </c>
      <c r="L142" s="16">
        <f t="shared" si="51"/>
        <v>1.1684025552098245</v>
      </c>
      <c r="M142" s="16" t="e">
        <f t="shared" si="52"/>
        <v>#N/A</v>
      </c>
      <c r="N142" s="16" t="e">
        <f t="shared" si="53"/>
        <v>#N/A</v>
      </c>
      <c r="O142" s="16" t="e">
        <f t="shared" si="54"/>
        <v>#N/A</v>
      </c>
      <c r="P142" s="16" t="e">
        <f t="shared" si="55"/>
        <v>#N/A</v>
      </c>
      <c r="Q142" s="1"/>
      <c r="W142" s="2"/>
    </row>
    <row r="143" spans="1:23">
      <c r="A143">
        <f t="shared" ref="A143:A206" si="62">A142+1</f>
        <v>141</v>
      </c>
      <c r="B143">
        <f t="shared" si="47"/>
        <v>5</v>
      </c>
      <c r="C143">
        <f t="shared" si="56"/>
        <v>1.4000000000000004</v>
      </c>
      <c r="D143" s="19">
        <f t="shared" si="48"/>
        <v>5.1428571428571432</v>
      </c>
      <c r="E143">
        <f t="shared" si="57"/>
        <v>1</v>
      </c>
      <c r="F143" s="1">
        <f t="shared" si="61"/>
        <v>128.57142857142856</v>
      </c>
      <c r="G143" s="1">
        <f t="shared" si="58"/>
        <v>2.2439947525641375</v>
      </c>
      <c r="H143" s="14">
        <f t="shared" si="59"/>
        <v>-0.87288572260222663</v>
      </c>
      <c r="I143" s="1">
        <f t="shared" si="60"/>
        <v>1.0945640754552424</v>
      </c>
      <c r="J143" s="15" t="str">
        <f t="shared" si="49"/>
        <v>D</v>
      </c>
      <c r="K143" s="16">
        <f t="shared" si="50"/>
        <v>-0.87288572260222663</v>
      </c>
      <c r="L143" s="16">
        <f t="shared" si="51"/>
        <v>1.0945640754552424</v>
      </c>
      <c r="M143" s="16" t="e">
        <f t="shared" si="52"/>
        <v>#N/A</v>
      </c>
      <c r="N143" s="16" t="e">
        <f t="shared" si="53"/>
        <v>#N/A</v>
      </c>
      <c r="O143" s="16" t="e">
        <f t="shared" si="54"/>
        <v>#N/A</v>
      </c>
      <c r="P143" s="16" t="e">
        <f t="shared" si="55"/>
        <v>#N/A</v>
      </c>
      <c r="Q143" s="1"/>
      <c r="W143" s="2"/>
    </row>
    <row r="144" spans="1:23">
      <c r="A144">
        <f t="shared" si="62"/>
        <v>142</v>
      </c>
      <c r="B144">
        <f t="shared" si="47"/>
        <v>5</v>
      </c>
      <c r="C144">
        <f t="shared" si="56"/>
        <v>1.4000000000000004</v>
      </c>
      <c r="D144" s="19">
        <f t="shared" si="48"/>
        <v>5.1428571428571432</v>
      </c>
      <c r="E144">
        <f t="shared" si="57"/>
        <v>1</v>
      </c>
      <c r="F144" s="1">
        <f t="shared" si="61"/>
        <v>133.71428571428569</v>
      </c>
      <c r="G144" s="1">
        <f t="shared" si="58"/>
        <v>2.333754542666703</v>
      </c>
      <c r="H144" s="14">
        <f t="shared" si="59"/>
        <v>-0.96748770858161026</v>
      </c>
      <c r="I144" s="1">
        <f t="shared" si="60"/>
        <v>1.0119128093583489</v>
      </c>
      <c r="J144" s="15" t="str">
        <f t="shared" si="49"/>
        <v>D</v>
      </c>
      <c r="K144" s="16">
        <f t="shared" si="50"/>
        <v>-0.96748770858161026</v>
      </c>
      <c r="L144" s="16">
        <f t="shared" si="51"/>
        <v>1.0119128093583489</v>
      </c>
      <c r="M144" s="16" t="e">
        <f t="shared" si="52"/>
        <v>#N/A</v>
      </c>
      <c r="N144" s="16" t="e">
        <f t="shared" si="53"/>
        <v>#N/A</v>
      </c>
      <c r="O144" s="16" t="e">
        <f t="shared" si="54"/>
        <v>#N/A</v>
      </c>
      <c r="P144" s="16" t="e">
        <f t="shared" si="55"/>
        <v>#N/A</v>
      </c>
      <c r="Q144" s="1"/>
      <c r="W144" s="2"/>
    </row>
    <row r="145" spans="1:23">
      <c r="A145">
        <f t="shared" si="62"/>
        <v>143</v>
      </c>
      <c r="B145">
        <f t="shared" si="47"/>
        <v>5</v>
      </c>
      <c r="C145">
        <f t="shared" si="56"/>
        <v>1.4000000000000004</v>
      </c>
      <c r="D145" s="19">
        <f t="shared" si="48"/>
        <v>5.1428571428571432</v>
      </c>
      <c r="E145">
        <f t="shared" si="57"/>
        <v>1</v>
      </c>
      <c r="F145" s="1">
        <f t="shared" si="61"/>
        <v>138.85714285714283</v>
      </c>
      <c r="G145" s="1">
        <f t="shared" si="58"/>
        <v>2.4235143327692685</v>
      </c>
      <c r="H145" s="14">
        <f t="shared" si="59"/>
        <v>-1.0543000524050552</v>
      </c>
      <c r="I145" s="1">
        <f t="shared" si="60"/>
        <v>0.92111421631559853</v>
      </c>
      <c r="J145" s="15" t="str">
        <f t="shared" si="49"/>
        <v>D</v>
      </c>
      <c r="K145" s="16">
        <f t="shared" si="50"/>
        <v>-1.0543000524050552</v>
      </c>
      <c r="L145" s="16">
        <f t="shared" si="51"/>
        <v>0.92111421631559853</v>
      </c>
      <c r="M145" s="16" t="e">
        <f t="shared" si="52"/>
        <v>#N/A</v>
      </c>
      <c r="N145" s="16" t="e">
        <f t="shared" si="53"/>
        <v>#N/A</v>
      </c>
      <c r="O145" s="16" t="e">
        <f t="shared" si="54"/>
        <v>#N/A</v>
      </c>
      <c r="P145" s="16" t="e">
        <f t="shared" si="55"/>
        <v>#N/A</v>
      </c>
      <c r="Q145" s="1"/>
      <c r="W145" s="2"/>
    </row>
    <row r="146" spans="1:23">
      <c r="A146">
        <f t="shared" si="62"/>
        <v>144</v>
      </c>
      <c r="B146">
        <f t="shared" si="47"/>
        <v>5</v>
      </c>
      <c r="C146">
        <f t="shared" si="56"/>
        <v>1.4000000000000004</v>
      </c>
      <c r="D146" s="19">
        <f t="shared" si="48"/>
        <v>5.1428571428571432</v>
      </c>
      <c r="E146">
        <f t="shared" si="57"/>
        <v>1</v>
      </c>
      <c r="F146" s="1">
        <f t="shared" si="61"/>
        <v>143.99999999999997</v>
      </c>
      <c r="G146" s="1">
        <f t="shared" si="58"/>
        <v>2.513274122871834</v>
      </c>
      <c r="H146" s="14">
        <f t="shared" si="59"/>
        <v>-1.1326237921249263</v>
      </c>
      <c r="I146" s="1">
        <f t="shared" si="60"/>
        <v>0.82289935320946317</v>
      </c>
      <c r="J146" s="15" t="str">
        <f t="shared" si="49"/>
        <v>D</v>
      </c>
      <c r="K146" s="16">
        <f t="shared" si="50"/>
        <v>-1.1326237921249263</v>
      </c>
      <c r="L146" s="16">
        <f t="shared" si="51"/>
        <v>0.82289935320946317</v>
      </c>
      <c r="M146" s="16" t="e">
        <f t="shared" si="52"/>
        <v>#N/A</v>
      </c>
      <c r="N146" s="16" t="e">
        <f t="shared" si="53"/>
        <v>#N/A</v>
      </c>
      <c r="O146" s="16" t="e">
        <f t="shared" si="54"/>
        <v>#N/A</v>
      </c>
      <c r="P146" s="16" t="e">
        <f t="shared" si="55"/>
        <v>#N/A</v>
      </c>
      <c r="Q146" s="1"/>
      <c r="W146" s="2"/>
    </row>
    <row r="147" spans="1:23">
      <c r="A147">
        <f t="shared" si="62"/>
        <v>145</v>
      </c>
      <c r="B147">
        <f t="shared" si="47"/>
        <v>5</v>
      </c>
      <c r="C147">
        <f t="shared" si="56"/>
        <v>1.4000000000000004</v>
      </c>
      <c r="D147" s="19">
        <f t="shared" si="48"/>
        <v>5.1428571428571432</v>
      </c>
      <c r="E147">
        <f t="shared" si="57"/>
        <v>1</v>
      </c>
      <c r="F147" s="1">
        <f t="shared" si="61"/>
        <v>149.14285714285711</v>
      </c>
      <c r="G147" s="1">
        <f t="shared" si="58"/>
        <v>2.6030339129743996</v>
      </c>
      <c r="H147" s="14">
        <f t="shared" si="59"/>
        <v>-1.2018283110426125</v>
      </c>
      <c r="I147" s="1">
        <f t="shared" si="60"/>
        <v>0.71805898836826942</v>
      </c>
      <c r="J147" s="15" t="str">
        <f t="shared" si="49"/>
        <v>D</v>
      </c>
      <c r="K147" s="16">
        <f t="shared" si="50"/>
        <v>-1.2018283110426125</v>
      </c>
      <c r="L147" s="16">
        <f t="shared" si="51"/>
        <v>0.71805898836826942</v>
      </c>
      <c r="M147" s="16" t="e">
        <f t="shared" si="52"/>
        <v>#N/A</v>
      </c>
      <c r="N147" s="16" t="e">
        <f t="shared" si="53"/>
        <v>#N/A</v>
      </c>
      <c r="O147" s="16" t="e">
        <f t="shared" si="54"/>
        <v>#N/A</v>
      </c>
      <c r="P147" s="16" t="e">
        <f t="shared" si="55"/>
        <v>#N/A</v>
      </c>
      <c r="Q147" s="1"/>
      <c r="W147" s="2"/>
    </row>
    <row r="148" spans="1:23">
      <c r="A148">
        <f t="shared" si="62"/>
        <v>146</v>
      </c>
      <c r="B148">
        <f t="shared" si="47"/>
        <v>5</v>
      </c>
      <c r="C148">
        <f t="shared" si="56"/>
        <v>1.4000000000000004</v>
      </c>
      <c r="D148" s="19">
        <f t="shared" si="48"/>
        <v>5.1428571428571432</v>
      </c>
      <c r="E148">
        <f t="shared" si="57"/>
        <v>1</v>
      </c>
      <c r="F148" s="1">
        <f t="shared" si="61"/>
        <v>154.28571428571425</v>
      </c>
      <c r="G148" s="1">
        <f t="shared" si="58"/>
        <v>2.6927937030769651</v>
      </c>
      <c r="H148" s="14">
        <f t="shared" si="59"/>
        <v>-1.2613564150633869</v>
      </c>
      <c r="I148" s="1">
        <f t="shared" si="60"/>
        <v>0.60743723476458222</v>
      </c>
      <c r="J148" s="15" t="str">
        <f t="shared" si="49"/>
        <v>D</v>
      </c>
      <c r="K148" s="16">
        <f t="shared" si="50"/>
        <v>-1.2613564150633869</v>
      </c>
      <c r="L148" s="16">
        <f t="shared" si="51"/>
        <v>0.60743723476458222</v>
      </c>
      <c r="M148" s="16" t="e">
        <f t="shared" si="52"/>
        <v>#N/A</v>
      </c>
      <c r="N148" s="16" t="e">
        <f t="shared" si="53"/>
        <v>#N/A</v>
      </c>
      <c r="O148" s="16" t="e">
        <f t="shared" si="54"/>
        <v>#N/A</v>
      </c>
      <c r="P148" s="16" t="e">
        <f t="shared" si="55"/>
        <v>#N/A</v>
      </c>
      <c r="Q148" s="1"/>
      <c r="W148" s="2"/>
    </row>
    <row r="149" spans="1:23">
      <c r="A149">
        <f t="shared" si="62"/>
        <v>147</v>
      </c>
      <c r="B149">
        <f t="shared" si="47"/>
        <v>5</v>
      </c>
      <c r="C149">
        <f t="shared" si="56"/>
        <v>1.4000000000000004</v>
      </c>
      <c r="D149" s="19">
        <f t="shared" si="48"/>
        <v>5.1428571428571432</v>
      </c>
      <c r="E149">
        <f t="shared" si="57"/>
        <v>1</v>
      </c>
      <c r="F149" s="1">
        <f t="shared" si="61"/>
        <v>159.42857142857139</v>
      </c>
      <c r="G149" s="1">
        <f t="shared" si="58"/>
        <v>2.7825534931795302</v>
      </c>
      <c r="H149" s="14">
        <f t="shared" si="59"/>
        <v>-1.3107288188956319</v>
      </c>
      <c r="I149" s="1">
        <f t="shared" si="60"/>
        <v>0.49192475371388122</v>
      </c>
      <c r="J149" s="15" t="str">
        <f t="shared" si="49"/>
        <v>D</v>
      </c>
      <c r="K149" s="16">
        <f t="shared" si="50"/>
        <v>-1.3107288188956319</v>
      </c>
      <c r="L149" s="16">
        <f t="shared" si="51"/>
        <v>0.49192475371388122</v>
      </c>
      <c r="M149" s="16" t="e">
        <f t="shared" si="52"/>
        <v>#N/A</v>
      </c>
      <c r="N149" s="16" t="e">
        <f t="shared" si="53"/>
        <v>#N/A</v>
      </c>
      <c r="O149" s="16" t="e">
        <f t="shared" si="54"/>
        <v>#N/A</v>
      </c>
      <c r="P149" s="16" t="e">
        <f t="shared" si="55"/>
        <v>#N/A</v>
      </c>
      <c r="Q149" s="1"/>
      <c r="W149" s="2"/>
    </row>
    <row r="150" spans="1:23">
      <c r="A150">
        <f t="shared" si="62"/>
        <v>148</v>
      </c>
      <c r="B150">
        <f t="shared" si="47"/>
        <v>5</v>
      </c>
      <c r="C150">
        <f t="shared" si="56"/>
        <v>1.4000000000000004</v>
      </c>
      <c r="D150" s="19">
        <f t="shared" si="48"/>
        <v>5.1428571428571432</v>
      </c>
      <c r="E150">
        <f t="shared" si="57"/>
        <v>1</v>
      </c>
      <c r="F150" s="1">
        <f t="shared" si="61"/>
        <v>164.57142857142853</v>
      </c>
      <c r="G150" s="1">
        <f t="shared" si="58"/>
        <v>2.8723132832820957</v>
      </c>
      <c r="H150" s="14">
        <f t="shared" si="59"/>
        <v>-1.3495480049741946</v>
      </c>
      <c r="I150" s="1">
        <f t="shared" si="60"/>
        <v>0.37245158379334659</v>
      </c>
      <c r="J150" s="15" t="str">
        <f t="shared" si="49"/>
        <v>D</v>
      </c>
      <c r="K150" s="16">
        <f t="shared" si="50"/>
        <v>-1.3495480049741946</v>
      </c>
      <c r="L150" s="16">
        <f t="shared" si="51"/>
        <v>0.37245158379334659</v>
      </c>
      <c r="M150" s="16" t="e">
        <f t="shared" si="52"/>
        <v>#N/A</v>
      </c>
      <c r="N150" s="16" t="e">
        <f t="shared" si="53"/>
        <v>#N/A</v>
      </c>
      <c r="O150" s="16" t="e">
        <f t="shared" si="54"/>
        <v>#N/A</v>
      </c>
      <c r="P150" s="16" t="e">
        <f t="shared" si="55"/>
        <v>#N/A</v>
      </c>
      <c r="Q150" s="1"/>
      <c r="W150" s="2"/>
    </row>
    <row r="151" spans="1:23">
      <c r="A151">
        <f t="shared" si="62"/>
        <v>149</v>
      </c>
      <c r="B151">
        <f t="shared" si="47"/>
        <v>5</v>
      </c>
      <c r="C151">
        <f t="shared" si="56"/>
        <v>1.4000000000000004</v>
      </c>
      <c r="D151" s="19">
        <f t="shared" si="48"/>
        <v>5.1428571428571432</v>
      </c>
      <c r="E151">
        <f t="shared" si="57"/>
        <v>1</v>
      </c>
      <c r="F151" s="1">
        <f t="shared" si="61"/>
        <v>169.71428571428567</v>
      </c>
      <c r="G151" s="1">
        <f t="shared" si="58"/>
        <v>2.9620730733846612</v>
      </c>
      <c r="H151" s="14">
        <f t="shared" si="59"/>
        <v>-1.3775014240380816</v>
      </c>
      <c r="I151" s="1">
        <f t="shared" si="60"/>
        <v>0.24997965271809272</v>
      </c>
      <c r="J151" s="15" t="str">
        <f t="shared" si="49"/>
        <v>D</v>
      </c>
      <c r="K151" s="16">
        <f t="shared" si="50"/>
        <v>-1.3775014240380816</v>
      </c>
      <c r="L151" s="16">
        <f t="shared" si="51"/>
        <v>0.24997965271809272</v>
      </c>
      <c r="M151" s="16" t="e">
        <f t="shared" si="52"/>
        <v>#N/A</v>
      </c>
      <c r="N151" s="16" t="e">
        <f t="shared" si="53"/>
        <v>#N/A</v>
      </c>
      <c r="O151" s="16" t="e">
        <f t="shared" si="54"/>
        <v>#N/A</v>
      </c>
      <c r="P151" s="16" t="e">
        <f t="shared" si="55"/>
        <v>#N/A</v>
      </c>
      <c r="Q151" s="1"/>
      <c r="W151" s="2"/>
    </row>
    <row r="152" spans="1:23">
      <c r="A152">
        <f t="shared" si="62"/>
        <v>150</v>
      </c>
      <c r="B152">
        <f t="shared" si="47"/>
        <v>5</v>
      </c>
      <c r="C152">
        <f t="shared" si="56"/>
        <v>1.4000000000000004</v>
      </c>
      <c r="D152" s="19">
        <f t="shared" si="48"/>
        <v>5.1428571428571432</v>
      </c>
      <c r="E152">
        <f t="shared" si="57"/>
        <v>1</v>
      </c>
      <c r="F152" s="1">
        <f t="shared" si="61"/>
        <v>174.8571428571428</v>
      </c>
      <c r="G152" s="1">
        <f t="shared" si="58"/>
        <v>3.0518328634872267</v>
      </c>
      <c r="H152" s="14">
        <f t="shared" si="59"/>
        <v>-1.3943640115933349</v>
      </c>
      <c r="I152" s="1">
        <f t="shared" si="60"/>
        <v>0.12549503246480834</v>
      </c>
      <c r="J152" s="15" t="str">
        <f t="shared" si="49"/>
        <v>D</v>
      </c>
      <c r="K152" s="16">
        <f t="shared" si="50"/>
        <v>-1.3943640115933349</v>
      </c>
      <c r="L152" s="16">
        <f t="shared" si="51"/>
        <v>0.12549503246480834</v>
      </c>
      <c r="M152" s="16" t="e">
        <f t="shared" si="52"/>
        <v>#N/A</v>
      </c>
      <c r="N152" s="16" t="e">
        <f t="shared" si="53"/>
        <v>#N/A</v>
      </c>
      <c r="O152" s="16" t="e">
        <f t="shared" si="54"/>
        <v>#N/A</v>
      </c>
      <c r="P152" s="16" t="e">
        <f t="shared" si="55"/>
        <v>#N/A</v>
      </c>
      <c r="Q152" s="1"/>
      <c r="W152" s="2"/>
    </row>
    <row r="153" spans="1:23">
      <c r="A153">
        <f t="shared" si="62"/>
        <v>151</v>
      </c>
      <c r="B153">
        <f t="shared" si="47"/>
        <v>5</v>
      </c>
      <c r="C153">
        <f t="shared" si="56"/>
        <v>1.4000000000000004</v>
      </c>
      <c r="D153" s="19">
        <f t="shared" si="48"/>
        <v>5.1428571428571432</v>
      </c>
      <c r="E153">
        <f t="shared" si="57"/>
        <v>1</v>
      </c>
      <c r="F153" s="1">
        <f t="shared" si="61"/>
        <v>179.99999999999994</v>
      </c>
      <c r="G153" s="1">
        <f t="shared" si="58"/>
        <v>3.1415926535897922</v>
      </c>
      <c r="H153" s="14">
        <f t="shared" si="59"/>
        <v>-1.4000000000000004</v>
      </c>
      <c r="I153" s="1">
        <f t="shared" si="60"/>
        <v>1.4149705712673824E-15</v>
      </c>
      <c r="J153" s="15" t="str">
        <f t="shared" si="49"/>
        <v>D</v>
      </c>
      <c r="K153" s="16">
        <f t="shared" si="50"/>
        <v>-1.4000000000000004</v>
      </c>
      <c r="L153" s="16">
        <f t="shared" si="51"/>
        <v>1.4149705712673824E-15</v>
      </c>
      <c r="M153" s="16" t="e">
        <f t="shared" si="52"/>
        <v>#N/A</v>
      </c>
      <c r="N153" s="16" t="e">
        <f t="shared" si="53"/>
        <v>#N/A</v>
      </c>
      <c r="O153" s="16" t="e">
        <f t="shared" si="54"/>
        <v>#N/A</v>
      </c>
      <c r="P153" s="16" t="e">
        <f t="shared" si="55"/>
        <v>#N/A</v>
      </c>
      <c r="Q153" s="1"/>
      <c r="W153" s="2"/>
    </row>
    <row r="154" spans="1:23">
      <c r="A154">
        <f t="shared" si="62"/>
        <v>152</v>
      </c>
      <c r="B154">
        <f t="shared" si="47"/>
        <v>6</v>
      </c>
      <c r="C154">
        <f t="shared" si="56"/>
        <v>1.5000000000000004</v>
      </c>
      <c r="D154" s="19">
        <f t="shared" si="48"/>
        <v>4.615384615384615</v>
      </c>
      <c r="E154">
        <f t="shared" si="57"/>
        <v>0</v>
      </c>
      <c r="F154" s="1">
        <f t="shared" si="61"/>
        <v>0</v>
      </c>
      <c r="G154" s="1">
        <f t="shared" si="58"/>
        <v>0</v>
      </c>
      <c r="H154" s="14">
        <f t="shared" si="59"/>
        <v>1.5000000000000004</v>
      </c>
      <c r="I154" s="1">
        <f t="shared" si="60"/>
        <v>0</v>
      </c>
      <c r="J154" s="15" t="str">
        <f t="shared" si="49"/>
        <v>R</v>
      </c>
      <c r="K154" s="16" t="e">
        <f t="shared" si="50"/>
        <v>#N/A</v>
      </c>
      <c r="L154" s="16" t="e">
        <f t="shared" si="51"/>
        <v>#N/A</v>
      </c>
      <c r="M154" s="16">
        <f t="shared" si="52"/>
        <v>1.5000000000000004</v>
      </c>
      <c r="N154" s="16">
        <f t="shared" si="53"/>
        <v>0</v>
      </c>
      <c r="O154" s="16" t="e">
        <f t="shared" si="54"/>
        <v>#N/A</v>
      </c>
      <c r="P154" s="16" t="e">
        <f t="shared" si="55"/>
        <v>#N/A</v>
      </c>
      <c r="Q154" s="1"/>
      <c r="W154" s="2"/>
    </row>
    <row r="155" spans="1:23">
      <c r="A155">
        <f t="shared" si="62"/>
        <v>153</v>
      </c>
      <c r="B155">
        <f t="shared" si="47"/>
        <v>6</v>
      </c>
      <c r="C155">
        <f t="shared" si="56"/>
        <v>1.5000000000000004</v>
      </c>
      <c r="D155" s="19">
        <f t="shared" si="48"/>
        <v>4.615384615384615</v>
      </c>
      <c r="E155">
        <f t="shared" si="57"/>
        <v>1</v>
      </c>
      <c r="F155" s="1">
        <f t="shared" si="61"/>
        <v>4.615384615384615</v>
      </c>
      <c r="G155" s="1">
        <f t="shared" si="58"/>
        <v>8.0553657784353666E-2</v>
      </c>
      <c r="H155" s="14">
        <f t="shared" si="59"/>
        <v>1.4951359622013154</v>
      </c>
      <c r="I155" s="1">
        <f t="shared" si="60"/>
        <v>0.12069985307508885</v>
      </c>
      <c r="J155" s="15" t="str">
        <f t="shared" si="49"/>
        <v>R</v>
      </c>
      <c r="K155" s="16" t="e">
        <f t="shared" si="50"/>
        <v>#N/A</v>
      </c>
      <c r="L155" s="16" t="e">
        <f t="shared" si="51"/>
        <v>#N/A</v>
      </c>
      <c r="M155" s="16">
        <f t="shared" si="52"/>
        <v>1.4951359622013154</v>
      </c>
      <c r="N155" s="16">
        <f t="shared" si="53"/>
        <v>0.12069985307508885</v>
      </c>
      <c r="O155" s="16" t="e">
        <f t="shared" si="54"/>
        <v>#N/A</v>
      </c>
      <c r="P155" s="16" t="e">
        <f t="shared" si="55"/>
        <v>#N/A</v>
      </c>
      <c r="Q155" s="1"/>
      <c r="W155" s="2"/>
    </row>
    <row r="156" spans="1:23">
      <c r="A156">
        <f t="shared" si="62"/>
        <v>154</v>
      </c>
      <c r="B156">
        <f t="shared" si="47"/>
        <v>6</v>
      </c>
      <c r="C156">
        <f t="shared" si="56"/>
        <v>1.5000000000000004</v>
      </c>
      <c r="D156" s="19">
        <f t="shared" si="48"/>
        <v>4.615384615384615</v>
      </c>
      <c r="E156">
        <f t="shared" si="57"/>
        <v>1</v>
      </c>
      <c r="F156" s="1">
        <f t="shared" si="61"/>
        <v>9.2307692307692299</v>
      </c>
      <c r="G156" s="1">
        <f t="shared" si="58"/>
        <v>0.16110731556870733</v>
      </c>
      <c r="H156" s="14">
        <f t="shared" si="59"/>
        <v>1.4805753939568698</v>
      </c>
      <c r="I156" s="1">
        <f t="shared" si="60"/>
        <v>0.24061692128664039</v>
      </c>
      <c r="J156" s="15" t="str">
        <f t="shared" si="49"/>
        <v>R</v>
      </c>
      <c r="K156" s="16" t="e">
        <f t="shared" si="50"/>
        <v>#N/A</v>
      </c>
      <c r="L156" s="16" t="e">
        <f t="shared" si="51"/>
        <v>#N/A</v>
      </c>
      <c r="M156" s="16">
        <f t="shared" si="52"/>
        <v>1.4805753939568698</v>
      </c>
      <c r="N156" s="16">
        <f t="shared" si="53"/>
        <v>0.24061692128664039</v>
      </c>
      <c r="O156" s="16" t="e">
        <f t="shared" si="54"/>
        <v>#N/A</v>
      </c>
      <c r="P156" s="16" t="e">
        <f t="shared" si="55"/>
        <v>#N/A</v>
      </c>
      <c r="Q156" s="1"/>
      <c r="W156" s="2"/>
    </row>
    <row r="157" spans="1:23">
      <c r="A157">
        <f t="shared" si="62"/>
        <v>155</v>
      </c>
      <c r="B157">
        <f t="shared" si="47"/>
        <v>6</v>
      </c>
      <c r="C157">
        <f t="shared" si="56"/>
        <v>1.5000000000000004</v>
      </c>
      <c r="D157" s="19">
        <f t="shared" si="48"/>
        <v>4.615384615384615</v>
      </c>
      <c r="E157">
        <f t="shared" si="57"/>
        <v>1</v>
      </c>
      <c r="F157" s="1">
        <f t="shared" si="61"/>
        <v>13.846153846153845</v>
      </c>
      <c r="G157" s="1">
        <f t="shared" si="58"/>
        <v>0.24166097335306097</v>
      </c>
      <c r="H157" s="14">
        <f t="shared" si="59"/>
        <v>1.4564127261390785</v>
      </c>
      <c r="I157" s="1">
        <f t="shared" si="60"/>
        <v>0.35897349643133669</v>
      </c>
      <c r="J157" s="15" t="str">
        <f t="shared" si="49"/>
        <v>R</v>
      </c>
      <c r="K157" s="16" t="e">
        <f t="shared" si="50"/>
        <v>#N/A</v>
      </c>
      <c r="L157" s="16" t="e">
        <f t="shared" si="51"/>
        <v>#N/A</v>
      </c>
      <c r="M157" s="16">
        <f t="shared" si="52"/>
        <v>1.4564127261390785</v>
      </c>
      <c r="N157" s="16">
        <f t="shared" si="53"/>
        <v>0.35897349643133669</v>
      </c>
      <c r="O157" s="16" t="e">
        <f t="shared" si="54"/>
        <v>#N/A</v>
      </c>
      <c r="P157" s="16" t="e">
        <f t="shared" si="55"/>
        <v>#N/A</v>
      </c>
      <c r="Q157" s="1"/>
      <c r="W157" s="2"/>
    </row>
    <row r="158" spans="1:23">
      <c r="A158">
        <f t="shared" si="62"/>
        <v>156</v>
      </c>
      <c r="B158">
        <f t="shared" si="47"/>
        <v>6</v>
      </c>
      <c r="C158">
        <f t="shared" si="56"/>
        <v>1.5000000000000004</v>
      </c>
      <c r="D158" s="19">
        <f t="shared" si="48"/>
        <v>4.615384615384615</v>
      </c>
      <c r="E158">
        <f t="shared" si="57"/>
        <v>1</v>
      </c>
      <c r="F158" s="1">
        <f t="shared" si="61"/>
        <v>18.46153846153846</v>
      </c>
      <c r="G158" s="1">
        <f t="shared" si="58"/>
        <v>0.32221463113741466</v>
      </c>
      <c r="H158" s="14">
        <f t="shared" si="59"/>
        <v>1.4228046629207187</v>
      </c>
      <c r="I158" s="1">
        <f t="shared" si="60"/>
        <v>0.47500199070220889</v>
      </c>
      <c r="J158" s="15" t="str">
        <f t="shared" si="49"/>
        <v>R</v>
      </c>
      <c r="K158" s="16" t="e">
        <f t="shared" si="50"/>
        <v>#N/A</v>
      </c>
      <c r="L158" s="16" t="e">
        <f t="shared" si="51"/>
        <v>#N/A</v>
      </c>
      <c r="M158" s="16">
        <f t="shared" si="52"/>
        <v>1.4228046629207187</v>
      </c>
      <c r="N158" s="16">
        <f t="shared" si="53"/>
        <v>0.47500199070220889</v>
      </c>
      <c r="O158" s="16" t="e">
        <f t="shared" si="54"/>
        <v>#N/A</v>
      </c>
      <c r="P158" s="16" t="e">
        <f t="shared" si="55"/>
        <v>#N/A</v>
      </c>
      <c r="Q158" s="1"/>
      <c r="W158" s="2"/>
    </row>
    <row r="159" spans="1:23">
      <c r="A159">
        <f t="shared" si="62"/>
        <v>157</v>
      </c>
      <c r="B159">
        <f t="shared" si="47"/>
        <v>6</v>
      </c>
      <c r="C159">
        <f t="shared" si="56"/>
        <v>1.5000000000000004</v>
      </c>
      <c r="D159" s="19">
        <f t="shared" si="48"/>
        <v>4.615384615384615</v>
      </c>
      <c r="E159">
        <f t="shared" si="57"/>
        <v>1</v>
      </c>
      <c r="F159" s="1">
        <f t="shared" si="61"/>
        <v>23.076923076923073</v>
      </c>
      <c r="G159" s="1">
        <f t="shared" si="58"/>
        <v>0.4027682889217683</v>
      </c>
      <c r="H159" s="14">
        <f t="shared" si="59"/>
        <v>1.3799691654882367</v>
      </c>
      <c r="I159" s="1">
        <f t="shared" si="60"/>
        <v>0.58794991479011272</v>
      </c>
      <c r="J159" s="15" t="str">
        <f t="shared" si="49"/>
        <v>R</v>
      </c>
      <c r="K159" s="16" t="e">
        <f t="shared" si="50"/>
        <v>#N/A</v>
      </c>
      <c r="L159" s="16" t="e">
        <f t="shared" si="51"/>
        <v>#N/A</v>
      </c>
      <c r="M159" s="16">
        <f t="shared" si="52"/>
        <v>1.3799691654882367</v>
      </c>
      <c r="N159" s="16">
        <f t="shared" si="53"/>
        <v>0.58794991479011272</v>
      </c>
      <c r="O159" s="16" t="e">
        <f t="shared" si="54"/>
        <v>#N/A</v>
      </c>
      <c r="P159" s="16" t="e">
        <f t="shared" si="55"/>
        <v>#N/A</v>
      </c>
      <c r="Q159" s="1"/>
      <c r="W159" s="2"/>
    </row>
    <row r="160" spans="1:23">
      <c r="A160">
        <f t="shared" si="62"/>
        <v>158</v>
      </c>
      <c r="B160">
        <f t="shared" si="47"/>
        <v>6</v>
      </c>
      <c r="C160">
        <f t="shared" si="56"/>
        <v>1.5000000000000004</v>
      </c>
      <c r="D160" s="19">
        <f t="shared" si="48"/>
        <v>4.615384615384615</v>
      </c>
      <c r="E160">
        <f t="shared" si="57"/>
        <v>1</v>
      </c>
      <c r="F160" s="1">
        <f t="shared" si="61"/>
        <v>27.692307692307686</v>
      </c>
      <c r="G160" s="1">
        <f t="shared" si="58"/>
        <v>0.48332194670612189</v>
      </c>
      <c r="H160" s="14">
        <f t="shared" si="59"/>
        <v>1.3281840384798154</v>
      </c>
      <c r="I160" s="1">
        <f t="shared" si="60"/>
        <v>0.69708475806565284</v>
      </c>
      <c r="J160" s="15" t="str">
        <f t="shared" si="49"/>
        <v>R</v>
      </c>
      <c r="K160" s="16" t="e">
        <f t="shared" si="50"/>
        <v>#N/A</v>
      </c>
      <c r="L160" s="16" t="e">
        <f t="shared" si="51"/>
        <v>#N/A</v>
      </c>
      <c r="M160" s="16">
        <f t="shared" si="52"/>
        <v>1.3281840384798154</v>
      </c>
      <c r="N160" s="16">
        <f t="shared" si="53"/>
        <v>0.69708475806565284</v>
      </c>
      <c r="O160" s="16" t="e">
        <f t="shared" si="54"/>
        <v>#N/A</v>
      </c>
      <c r="P160" s="16" t="e">
        <f t="shared" si="55"/>
        <v>#N/A</v>
      </c>
      <c r="Q160" s="1"/>
      <c r="W160" s="2"/>
    </row>
    <row r="161" spans="1:23">
      <c r="A161">
        <f t="shared" si="62"/>
        <v>159</v>
      </c>
      <c r="B161">
        <f t="shared" si="47"/>
        <v>6</v>
      </c>
      <c r="C161">
        <f t="shared" si="56"/>
        <v>1.5000000000000004</v>
      </c>
      <c r="D161" s="19">
        <f t="shared" si="48"/>
        <v>4.615384615384615</v>
      </c>
      <c r="E161">
        <f t="shared" si="57"/>
        <v>1</v>
      </c>
      <c r="F161" s="1">
        <f t="shared" si="61"/>
        <v>32.307692307692299</v>
      </c>
      <c r="G161" s="1">
        <f t="shared" si="58"/>
        <v>0.56387560449047547</v>
      </c>
      <c r="H161" s="14">
        <f t="shared" si="59"/>
        <v>1.2677851283156927</v>
      </c>
      <c r="I161" s="1">
        <f t="shared" si="60"/>
        <v>0.80169873919170165</v>
      </c>
      <c r="J161" s="15" t="str">
        <f t="shared" si="49"/>
        <v>R</v>
      </c>
      <c r="K161" s="16" t="e">
        <f t="shared" si="50"/>
        <v>#N/A</v>
      </c>
      <c r="L161" s="16" t="e">
        <f t="shared" si="51"/>
        <v>#N/A</v>
      </c>
      <c r="M161" s="16">
        <f t="shared" si="52"/>
        <v>1.2677851283156927</v>
      </c>
      <c r="N161" s="16">
        <f t="shared" si="53"/>
        <v>0.80169873919170165</v>
      </c>
      <c r="O161" s="16" t="e">
        <f t="shared" si="54"/>
        <v>#N/A</v>
      </c>
      <c r="P161" s="16" t="e">
        <f t="shared" si="55"/>
        <v>#N/A</v>
      </c>
      <c r="Q161" s="1"/>
      <c r="W161" s="2"/>
    </row>
    <row r="162" spans="1:23">
      <c r="A162">
        <f t="shared" si="62"/>
        <v>160</v>
      </c>
      <c r="B162">
        <f t="shared" si="47"/>
        <v>6</v>
      </c>
      <c r="C162">
        <f t="shared" si="56"/>
        <v>1.5000000000000004</v>
      </c>
      <c r="D162" s="19">
        <f t="shared" si="48"/>
        <v>4.615384615384615</v>
      </c>
      <c r="E162">
        <f t="shared" si="57"/>
        <v>1</v>
      </c>
      <c r="F162" s="1">
        <f t="shared" si="61"/>
        <v>36.923076923076913</v>
      </c>
      <c r="G162" s="1">
        <f t="shared" si="58"/>
        <v>0.64442926227482911</v>
      </c>
      <c r="H162" s="14">
        <f t="shared" si="59"/>
        <v>1.1991641451052524</v>
      </c>
      <c r="I162" s="1">
        <f t="shared" si="60"/>
        <v>0.9011133963569683</v>
      </c>
      <c r="J162" s="15" t="str">
        <f t="shared" si="49"/>
        <v>R</v>
      </c>
      <c r="K162" s="16" t="e">
        <f t="shared" si="50"/>
        <v>#N/A</v>
      </c>
      <c r="L162" s="16" t="e">
        <f t="shared" si="51"/>
        <v>#N/A</v>
      </c>
      <c r="M162" s="16">
        <f t="shared" si="52"/>
        <v>1.1991641451052524</v>
      </c>
      <c r="N162" s="16">
        <f t="shared" si="53"/>
        <v>0.9011133963569683</v>
      </c>
      <c r="O162" s="16" t="e">
        <f t="shared" si="54"/>
        <v>#N/A</v>
      </c>
      <c r="P162" s="16" t="e">
        <f t="shared" si="55"/>
        <v>#N/A</v>
      </c>
      <c r="Q162" s="1"/>
      <c r="W162" s="2"/>
    </row>
    <row r="163" spans="1:23">
      <c r="A163">
        <f t="shared" si="62"/>
        <v>161</v>
      </c>
      <c r="B163">
        <f t="shared" si="47"/>
        <v>6</v>
      </c>
      <c r="C163">
        <f t="shared" si="56"/>
        <v>1.5000000000000004</v>
      </c>
      <c r="D163" s="19">
        <f t="shared" si="48"/>
        <v>4.615384615384615</v>
      </c>
      <c r="E163">
        <f t="shared" si="57"/>
        <v>1</v>
      </c>
      <c r="F163" s="1">
        <f t="shared" si="61"/>
        <v>41.538461538461526</v>
      </c>
      <c r="G163" s="1">
        <f t="shared" si="58"/>
        <v>0.72498292005918286</v>
      </c>
      <c r="H163" s="14">
        <f t="shared" si="59"/>
        <v>1.1227661222566521</v>
      </c>
      <c r="I163" s="1">
        <f t="shared" si="60"/>
        <v>0.9946839873611929</v>
      </c>
      <c r="J163" s="15" t="str">
        <f t="shared" si="49"/>
        <v>R</v>
      </c>
      <c r="K163" s="16" t="e">
        <f t="shared" si="50"/>
        <v>#N/A</v>
      </c>
      <c r="L163" s="16" t="e">
        <f t="shared" si="51"/>
        <v>#N/A</v>
      </c>
      <c r="M163" s="16">
        <f t="shared" si="52"/>
        <v>1.1227661222566521</v>
      </c>
      <c r="N163" s="16">
        <f t="shared" si="53"/>
        <v>0.9946839873611929</v>
      </c>
      <c r="O163" s="16" t="e">
        <f t="shared" si="54"/>
        <v>#N/A</v>
      </c>
      <c r="P163" s="16" t="e">
        <f t="shared" si="55"/>
        <v>#N/A</v>
      </c>
      <c r="Q163" s="1"/>
      <c r="W163" s="2"/>
    </row>
    <row r="164" spans="1:23">
      <c r="A164">
        <f t="shared" si="62"/>
        <v>162</v>
      </c>
      <c r="B164">
        <f t="shared" si="47"/>
        <v>6</v>
      </c>
      <c r="C164">
        <f t="shared" si="56"/>
        <v>1.5000000000000004</v>
      </c>
      <c r="D164" s="19">
        <f t="shared" si="48"/>
        <v>4.615384615384615</v>
      </c>
      <c r="E164">
        <f t="shared" si="57"/>
        <v>1</v>
      </c>
      <c r="F164" s="1">
        <f t="shared" si="61"/>
        <v>46.153846153846139</v>
      </c>
      <c r="G164" s="1">
        <f t="shared" si="58"/>
        <v>0.80553657784353649</v>
      </c>
      <c r="H164" s="14">
        <f t="shared" si="59"/>
        <v>1.0390865302643997</v>
      </c>
      <c r="I164" s="1">
        <f t="shared" si="60"/>
        <v>1.0818036710157217</v>
      </c>
      <c r="J164" s="15" t="str">
        <f t="shared" si="49"/>
        <v>R</v>
      </c>
      <c r="K164" s="16" t="e">
        <f t="shared" si="50"/>
        <v>#N/A</v>
      </c>
      <c r="L164" s="16" t="e">
        <f t="shared" si="51"/>
        <v>#N/A</v>
      </c>
      <c r="M164" s="16">
        <f t="shared" si="52"/>
        <v>1.0390865302643997</v>
      </c>
      <c r="N164" s="16">
        <f t="shared" si="53"/>
        <v>1.0818036710157217</v>
      </c>
      <c r="O164" s="16" t="e">
        <f t="shared" si="54"/>
        <v>#N/A</v>
      </c>
      <c r="P164" s="16" t="e">
        <f t="shared" si="55"/>
        <v>#N/A</v>
      </c>
      <c r="Q164" s="1"/>
      <c r="W164" s="2"/>
    </row>
    <row r="165" spans="1:23">
      <c r="A165">
        <f t="shared" si="62"/>
        <v>163</v>
      </c>
      <c r="B165">
        <f t="shared" si="47"/>
        <v>6</v>
      </c>
      <c r="C165">
        <f t="shared" si="56"/>
        <v>1.5000000000000004</v>
      </c>
      <c r="D165" s="19">
        <f t="shared" si="48"/>
        <v>4.615384615384615</v>
      </c>
      <c r="E165">
        <f t="shared" si="57"/>
        <v>1</v>
      </c>
      <c r="F165" s="1">
        <f t="shared" si="61"/>
        <v>50.769230769230752</v>
      </c>
      <c r="G165" s="1">
        <f t="shared" si="58"/>
        <v>0.88609023562789002</v>
      </c>
      <c r="H165" s="14">
        <f t="shared" si="59"/>
        <v>0.94866806339306653</v>
      </c>
      <c r="I165" s="1">
        <f t="shared" si="60"/>
        <v>1.1619074427414819</v>
      </c>
      <c r="J165" s="15" t="str">
        <f t="shared" si="49"/>
        <v>R</v>
      </c>
      <c r="K165" s="16" t="e">
        <f t="shared" si="50"/>
        <v>#N/A</v>
      </c>
      <c r="L165" s="16" t="e">
        <f t="shared" si="51"/>
        <v>#N/A</v>
      </c>
      <c r="M165" s="16">
        <f t="shared" si="52"/>
        <v>0.94866806339306653</v>
      </c>
      <c r="N165" s="16">
        <f t="shared" si="53"/>
        <v>1.1619074427414819</v>
      </c>
      <c r="O165" s="16" t="e">
        <f t="shared" si="54"/>
        <v>#N/A</v>
      </c>
      <c r="P165" s="16" t="e">
        <f t="shared" si="55"/>
        <v>#N/A</v>
      </c>
      <c r="Q165" s="1"/>
      <c r="W165" s="2"/>
    </row>
    <row r="166" spans="1:23">
      <c r="A166">
        <f t="shared" si="62"/>
        <v>164</v>
      </c>
      <c r="B166">
        <f t="shared" si="47"/>
        <v>6</v>
      </c>
      <c r="C166">
        <f t="shared" si="56"/>
        <v>1.5000000000000004</v>
      </c>
      <c r="D166" s="19">
        <f t="shared" si="48"/>
        <v>4.615384615384615</v>
      </c>
      <c r="E166">
        <f t="shared" si="57"/>
        <v>1</v>
      </c>
      <c r="F166" s="1">
        <f t="shared" si="61"/>
        <v>55.384615384615365</v>
      </c>
      <c r="G166" s="1">
        <f t="shared" si="58"/>
        <v>0.96664389341224377</v>
      </c>
      <c r="H166" s="14">
        <f t="shared" si="59"/>
        <v>0.85209712009673433</v>
      </c>
      <c r="I166" s="1">
        <f t="shared" si="60"/>
        <v>1.2344757988404846</v>
      </c>
      <c r="J166" s="15" t="str">
        <f t="shared" si="49"/>
        <v>R</v>
      </c>
      <c r="K166" s="16" t="e">
        <f t="shared" si="50"/>
        <v>#N/A</v>
      </c>
      <c r="L166" s="16" t="e">
        <f t="shared" si="51"/>
        <v>#N/A</v>
      </c>
      <c r="M166" s="16">
        <f t="shared" si="52"/>
        <v>0.85209712009673433</v>
      </c>
      <c r="N166" s="16">
        <f t="shared" si="53"/>
        <v>1.2344757988404846</v>
      </c>
      <c r="O166" s="16" t="e">
        <f t="shared" si="54"/>
        <v>#N/A</v>
      </c>
      <c r="P166" s="16" t="e">
        <f t="shared" si="55"/>
        <v>#N/A</v>
      </c>
      <c r="Q166" s="1"/>
      <c r="W166" s="2"/>
    </row>
    <row r="167" spans="1:23">
      <c r="A167">
        <f t="shared" si="62"/>
        <v>165</v>
      </c>
      <c r="B167">
        <f t="shared" si="47"/>
        <v>6</v>
      </c>
      <c r="C167">
        <f t="shared" si="56"/>
        <v>1.5000000000000004</v>
      </c>
      <c r="D167" s="19">
        <f t="shared" si="48"/>
        <v>4.615384615384615</v>
      </c>
      <c r="E167">
        <f t="shared" si="57"/>
        <v>1</v>
      </c>
      <c r="F167" s="1">
        <f t="shared" si="61"/>
        <v>59.999999999999979</v>
      </c>
      <c r="G167" s="1">
        <f t="shared" si="58"/>
        <v>1.0471975511965974</v>
      </c>
      <c r="H167" s="14">
        <f t="shared" si="59"/>
        <v>0.75000000000000078</v>
      </c>
      <c r="I167" s="1">
        <f t="shared" si="60"/>
        <v>1.299038105676658</v>
      </c>
      <c r="J167" s="15" t="str">
        <f t="shared" si="49"/>
        <v>R</v>
      </c>
      <c r="K167" s="16" t="e">
        <f t="shared" si="50"/>
        <v>#N/A</v>
      </c>
      <c r="L167" s="16" t="e">
        <f t="shared" si="51"/>
        <v>#N/A</v>
      </c>
      <c r="M167" s="16">
        <f t="shared" si="52"/>
        <v>0.75000000000000078</v>
      </c>
      <c r="N167" s="16">
        <f t="shared" si="53"/>
        <v>1.299038105676658</v>
      </c>
      <c r="O167" s="16" t="e">
        <f t="shared" si="54"/>
        <v>#N/A</v>
      </c>
      <c r="P167" s="16" t="e">
        <f t="shared" si="55"/>
        <v>#N/A</v>
      </c>
      <c r="Q167" s="1"/>
      <c r="W167" s="2"/>
    </row>
    <row r="168" spans="1:23">
      <c r="A168">
        <f t="shared" si="62"/>
        <v>166</v>
      </c>
      <c r="B168">
        <f t="shared" si="47"/>
        <v>6</v>
      </c>
      <c r="C168">
        <f t="shared" si="56"/>
        <v>1.5000000000000004</v>
      </c>
      <c r="D168" s="19">
        <f t="shared" si="48"/>
        <v>4.615384615384615</v>
      </c>
      <c r="E168">
        <f t="shared" si="57"/>
        <v>1</v>
      </c>
      <c r="F168" s="1">
        <f t="shared" si="61"/>
        <v>64.615384615384599</v>
      </c>
      <c r="G168" s="1">
        <f t="shared" si="58"/>
        <v>1.1277512089809509</v>
      </c>
      <c r="H168" s="14">
        <f t="shared" si="59"/>
        <v>0.64303884210458206</v>
      </c>
      <c r="I168" s="1">
        <f t="shared" si="60"/>
        <v>1.3551756519155735</v>
      </c>
      <c r="J168" s="15" t="str">
        <f t="shared" si="49"/>
        <v>R</v>
      </c>
      <c r="K168" s="16" t="e">
        <f t="shared" si="50"/>
        <v>#N/A</v>
      </c>
      <c r="L168" s="16" t="e">
        <f t="shared" si="51"/>
        <v>#N/A</v>
      </c>
      <c r="M168" s="16">
        <f t="shared" si="52"/>
        <v>0.64303884210458206</v>
      </c>
      <c r="N168" s="16">
        <f t="shared" si="53"/>
        <v>1.3551756519155735</v>
      </c>
      <c r="O168" s="16" t="e">
        <f t="shared" si="54"/>
        <v>#N/A</v>
      </c>
      <c r="P168" s="16" t="e">
        <f t="shared" si="55"/>
        <v>#N/A</v>
      </c>
      <c r="Q168" s="1"/>
      <c r="W168" s="2"/>
    </row>
    <row r="169" spans="1:23">
      <c r="A169">
        <f t="shared" si="62"/>
        <v>167</v>
      </c>
      <c r="B169">
        <f t="shared" si="47"/>
        <v>6</v>
      </c>
      <c r="C169">
        <f t="shared" si="56"/>
        <v>1.5000000000000004</v>
      </c>
      <c r="D169" s="19">
        <f t="shared" si="48"/>
        <v>4.615384615384615</v>
      </c>
      <c r="E169">
        <f t="shared" si="57"/>
        <v>1</v>
      </c>
      <c r="F169" s="1">
        <f t="shared" si="61"/>
        <v>69.230769230769212</v>
      </c>
      <c r="G169" s="1">
        <f t="shared" si="58"/>
        <v>1.2083048667653047</v>
      </c>
      <c r="H169" s="14">
        <f t="shared" si="59"/>
        <v>0.53190733056380413</v>
      </c>
      <c r="I169" s="1">
        <f t="shared" si="60"/>
        <v>1.4025243640281224</v>
      </c>
      <c r="J169" s="15" t="str">
        <f t="shared" si="49"/>
        <v>R</v>
      </c>
      <c r="K169" s="16" t="e">
        <f t="shared" si="50"/>
        <v>#N/A</v>
      </c>
      <c r="L169" s="16" t="e">
        <f t="shared" si="51"/>
        <v>#N/A</v>
      </c>
      <c r="M169" s="16">
        <f t="shared" si="52"/>
        <v>0.53190733056380413</v>
      </c>
      <c r="N169" s="16">
        <f t="shared" si="53"/>
        <v>1.4025243640281224</v>
      </c>
      <c r="O169" s="16" t="e">
        <f t="shared" si="54"/>
        <v>#N/A</v>
      </c>
      <c r="P169" s="16" t="e">
        <f t="shared" si="55"/>
        <v>#N/A</v>
      </c>
      <c r="Q169" s="1"/>
      <c r="W169" s="2"/>
    </row>
    <row r="170" spans="1:23">
      <c r="A170">
        <f t="shared" si="62"/>
        <v>168</v>
      </c>
      <c r="B170">
        <f t="shared" si="47"/>
        <v>6</v>
      </c>
      <c r="C170">
        <f t="shared" si="56"/>
        <v>1.5000000000000004</v>
      </c>
      <c r="D170" s="19">
        <f t="shared" si="48"/>
        <v>4.615384615384615</v>
      </c>
      <c r="E170">
        <f t="shared" si="57"/>
        <v>1</v>
      </c>
      <c r="F170" s="1">
        <f t="shared" si="61"/>
        <v>73.846153846153825</v>
      </c>
      <c r="G170" s="1">
        <f t="shared" si="58"/>
        <v>1.2888585245496582</v>
      </c>
      <c r="H170" s="14">
        <f t="shared" si="59"/>
        <v>0.41732619587467989</v>
      </c>
      <c r="I170" s="1">
        <f t="shared" si="60"/>
        <v>1.4407771674470586</v>
      </c>
      <c r="J170" s="15" t="str">
        <f t="shared" si="49"/>
        <v>R</v>
      </c>
      <c r="K170" s="16" t="e">
        <f t="shared" si="50"/>
        <v>#N/A</v>
      </c>
      <c r="L170" s="16" t="e">
        <f t="shared" si="51"/>
        <v>#N/A</v>
      </c>
      <c r="M170" s="16">
        <f t="shared" si="52"/>
        <v>0.41732619587467989</v>
      </c>
      <c r="N170" s="16">
        <f t="shared" si="53"/>
        <v>1.4407771674470586</v>
      </c>
      <c r="O170" s="16" t="e">
        <f t="shared" si="54"/>
        <v>#N/A</v>
      </c>
      <c r="P170" s="16" t="e">
        <f t="shared" si="55"/>
        <v>#N/A</v>
      </c>
      <c r="Q170" s="1"/>
      <c r="W170" s="2"/>
    </row>
    <row r="171" spans="1:23">
      <c r="A171">
        <f t="shared" si="62"/>
        <v>169</v>
      </c>
      <c r="B171">
        <f t="shared" si="47"/>
        <v>6</v>
      </c>
      <c r="C171">
        <f t="shared" si="56"/>
        <v>1.5000000000000004</v>
      </c>
      <c r="D171" s="19">
        <f t="shared" si="48"/>
        <v>4.615384615384615</v>
      </c>
      <c r="E171">
        <f t="shared" si="57"/>
        <v>1</v>
      </c>
      <c r="F171" s="1">
        <f t="shared" si="61"/>
        <v>78.461538461538439</v>
      </c>
      <c r="G171" s="1">
        <f t="shared" si="58"/>
        <v>1.369412182334012</v>
      </c>
      <c r="H171" s="14">
        <f t="shared" si="59"/>
        <v>0.30003854066406743</v>
      </c>
      <c r="I171" s="1">
        <f t="shared" si="60"/>
        <v>1.4696859780634017</v>
      </c>
      <c r="J171" s="15" t="str">
        <f t="shared" si="49"/>
        <v>R</v>
      </c>
      <c r="K171" s="16" t="e">
        <f t="shared" si="50"/>
        <v>#N/A</v>
      </c>
      <c r="L171" s="16" t="e">
        <f t="shared" si="51"/>
        <v>#N/A</v>
      </c>
      <c r="M171" s="16">
        <f t="shared" si="52"/>
        <v>0.30003854066406743</v>
      </c>
      <c r="N171" s="16">
        <f t="shared" si="53"/>
        <v>1.4696859780634017</v>
      </c>
      <c r="O171" s="16" t="e">
        <f t="shared" si="54"/>
        <v>#N/A</v>
      </c>
      <c r="P171" s="16" t="e">
        <f t="shared" si="55"/>
        <v>#N/A</v>
      </c>
      <c r="Q171" s="1"/>
      <c r="W171" s="2"/>
    </row>
    <row r="172" spans="1:23">
      <c r="A172">
        <f t="shared" si="62"/>
        <v>170</v>
      </c>
      <c r="B172">
        <f t="shared" si="47"/>
        <v>6</v>
      </c>
      <c r="C172">
        <f t="shared" si="56"/>
        <v>1.5000000000000004</v>
      </c>
      <c r="D172" s="19">
        <f t="shared" si="48"/>
        <v>4.615384615384615</v>
      </c>
      <c r="E172">
        <f t="shared" si="57"/>
        <v>1</v>
      </c>
      <c r="F172" s="1">
        <f t="shared" si="61"/>
        <v>83.076923076923052</v>
      </c>
      <c r="G172" s="1">
        <f t="shared" si="58"/>
        <v>1.4499658401183657</v>
      </c>
      <c r="H172" s="14">
        <f t="shared" si="59"/>
        <v>0.18080502038298524</v>
      </c>
      <c r="I172" s="1">
        <f t="shared" si="60"/>
        <v>1.4890633111470815</v>
      </c>
      <c r="J172" s="15" t="str">
        <f t="shared" si="49"/>
        <v>R</v>
      </c>
      <c r="K172" s="16" t="e">
        <f t="shared" si="50"/>
        <v>#N/A</v>
      </c>
      <c r="L172" s="16" t="e">
        <f t="shared" si="51"/>
        <v>#N/A</v>
      </c>
      <c r="M172" s="16">
        <f t="shared" si="52"/>
        <v>0.18080502038298524</v>
      </c>
      <c r="N172" s="16">
        <f t="shared" si="53"/>
        <v>1.4890633111470815</v>
      </c>
      <c r="O172" s="16" t="e">
        <f t="shared" si="54"/>
        <v>#N/A</v>
      </c>
      <c r="P172" s="16" t="e">
        <f t="shared" si="55"/>
        <v>#N/A</v>
      </c>
      <c r="Q172" s="1"/>
      <c r="W172" s="2"/>
    </row>
    <row r="173" spans="1:23">
      <c r="A173">
        <f t="shared" si="62"/>
        <v>171</v>
      </c>
      <c r="B173">
        <f t="shared" si="47"/>
        <v>6</v>
      </c>
      <c r="C173">
        <f t="shared" si="56"/>
        <v>1.5000000000000004</v>
      </c>
      <c r="D173" s="19">
        <f t="shared" si="48"/>
        <v>4.615384615384615</v>
      </c>
      <c r="E173">
        <f t="shared" si="57"/>
        <v>1</v>
      </c>
      <c r="F173" s="1">
        <f t="shared" si="61"/>
        <v>87.692307692307665</v>
      </c>
      <c r="G173" s="1">
        <f t="shared" si="58"/>
        <v>1.5305194979027192</v>
      </c>
      <c r="H173" s="14">
        <f t="shared" si="59"/>
        <v>6.0398910164123548E-2</v>
      </c>
      <c r="I173" s="1">
        <f t="shared" si="60"/>
        <v>1.4987834972573548</v>
      </c>
      <c r="J173" s="15" t="str">
        <f t="shared" si="49"/>
        <v>D</v>
      </c>
      <c r="K173" s="16">
        <f t="shared" si="50"/>
        <v>6.0398910164123548E-2</v>
      </c>
      <c r="L173" s="16">
        <f t="shared" si="51"/>
        <v>1.4987834972573548</v>
      </c>
      <c r="M173" s="16" t="e">
        <f t="shared" si="52"/>
        <v>#N/A</v>
      </c>
      <c r="N173" s="16" t="e">
        <f t="shared" si="53"/>
        <v>#N/A</v>
      </c>
      <c r="O173" s="16" t="e">
        <f t="shared" si="54"/>
        <v>#N/A</v>
      </c>
      <c r="P173" s="16" t="e">
        <f t="shared" si="55"/>
        <v>#N/A</v>
      </c>
      <c r="Q173" s="1"/>
      <c r="W173" s="2"/>
    </row>
    <row r="174" spans="1:23">
      <c r="A174">
        <f t="shared" si="62"/>
        <v>172</v>
      </c>
      <c r="B174">
        <f t="shared" si="47"/>
        <v>6</v>
      </c>
      <c r="C174">
        <f t="shared" si="56"/>
        <v>1.5000000000000004</v>
      </c>
      <c r="D174" s="19">
        <f t="shared" si="48"/>
        <v>4.615384615384615</v>
      </c>
      <c r="E174">
        <f t="shared" si="57"/>
        <v>1</v>
      </c>
      <c r="F174" s="1">
        <f t="shared" si="61"/>
        <v>92.307692307692278</v>
      </c>
      <c r="G174" s="1">
        <f t="shared" si="58"/>
        <v>1.611073155687073</v>
      </c>
      <c r="H174" s="14">
        <f t="shared" si="59"/>
        <v>-6.0398910164122036E-2</v>
      </c>
      <c r="I174" s="1">
        <f t="shared" si="60"/>
        <v>1.498783497257355</v>
      </c>
      <c r="J174" s="15" t="str">
        <f t="shared" si="49"/>
        <v>D</v>
      </c>
      <c r="K174" s="16">
        <f t="shared" si="50"/>
        <v>-6.0398910164122036E-2</v>
      </c>
      <c r="L174" s="16">
        <f t="shared" si="51"/>
        <v>1.498783497257355</v>
      </c>
      <c r="M174" s="16" t="e">
        <f t="shared" si="52"/>
        <v>#N/A</v>
      </c>
      <c r="N174" s="16" t="e">
        <f t="shared" si="53"/>
        <v>#N/A</v>
      </c>
      <c r="O174" s="16" t="e">
        <f t="shared" si="54"/>
        <v>#N/A</v>
      </c>
      <c r="P174" s="16" t="e">
        <f t="shared" si="55"/>
        <v>#N/A</v>
      </c>
      <c r="Q174" s="1"/>
      <c r="W174" s="2"/>
    </row>
    <row r="175" spans="1:23">
      <c r="A175">
        <f t="shared" si="62"/>
        <v>173</v>
      </c>
      <c r="B175">
        <f t="shared" si="47"/>
        <v>6</v>
      </c>
      <c r="C175">
        <f t="shared" si="56"/>
        <v>1.5000000000000004</v>
      </c>
      <c r="D175" s="19">
        <f t="shared" si="48"/>
        <v>4.615384615384615</v>
      </c>
      <c r="E175">
        <f t="shared" si="57"/>
        <v>1</v>
      </c>
      <c r="F175" s="1">
        <f t="shared" si="61"/>
        <v>96.923076923076891</v>
      </c>
      <c r="G175" s="1">
        <f t="shared" si="58"/>
        <v>1.6916268134714267</v>
      </c>
      <c r="H175" s="14">
        <f t="shared" si="59"/>
        <v>-0.18080502038298404</v>
      </c>
      <c r="I175" s="1">
        <f t="shared" si="60"/>
        <v>1.4890633111470815</v>
      </c>
      <c r="J175" s="15" t="str">
        <f t="shared" si="49"/>
        <v>D</v>
      </c>
      <c r="K175" s="16">
        <f t="shared" si="50"/>
        <v>-0.18080502038298404</v>
      </c>
      <c r="L175" s="16">
        <f t="shared" si="51"/>
        <v>1.4890633111470815</v>
      </c>
      <c r="M175" s="16" t="e">
        <f t="shared" si="52"/>
        <v>#N/A</v>
      </c>
      <c r="N175" s="16" t="e">
        <f t="shared" si="53"/>
        <v>#N/A</v>
      </c>
      <c r="O175" s="16" t="e">
        <f t="shared" si="54"/>
        <v>#N/A</v>
      </c>
      <c r="P175" s="16" t="e">
        <f t="shared" si="55"/>
        <v>#N/A</v>
      </c>
      <c r="Q175" s="1"/>
      <c r="W175" s="2"/>
    </row>
    <row r="176" spans="1:23">
      <c r="A176">
        <f t="shared" si="62"/>
        <v>174</v>
      </c>
      <c r="B176">
        <f t="shared" si="47"/>
        <v>6</v>
      </c>
      <c r="C176">
        <f t="shared" si="56"/>
        <v>1.5000000000000004</v>
      </c>
      <c r="D176" s="19">
        <f t="shared" si="48"/>
        <v>4.615384615384615</v>
      </c>
      <c r="E176">
        <f t="shared" si="57"/>
        <v>1</v>
      </c>
      <c r="F176" s="1">
        <f t="shared" si="61"/>
        <v>101.5384615384615</v>
      </c>
      <c r="G176" s="1">
        <f t="shared" si="58"/>
        <v>1.77218047125578</v>
      </c>
      <c r="H176" s="14">
        <f t="shared" si="59"/>
        <v>-0.3000385406640656</v>
      </c>
      <c r="I176" s="1">
        <f t="shared" si="60"/>
        <v>1.4696859780634022</v>
      </c>
      <c r="J176" s="15" t="str">
        <f t="shared" si="49"/>
        <v>D</v>
      </c>
      <c r="K176" s="16">
        <f t="shared" si="50"/>
        <v>-0.3000385406640656</v>
      </c>
      <c r="L176" s="16">
        <f t="shared" si="51"/>
        <v>1.4696859780634022</v>
      </c>
      <c r="M176" s="16" t="e">
        <f t="shared" si="52"/>
        <v>#N/A</v>
      </c>
      <c r="N176" s="16" t="e">
        <f t="shared" si="53"/>
        <v>#N/A</v>
      </c>
      <c r="O176" s="16" t="e">
        <f t="shared" si="54"/>
        <v>#N/A</v>
      </c>
      <c r="P176" s="16" t="e">
        <f t="shared" si="55"/>
        <v>#N/A</v>
      </c>
      <c r="Q176" s="1"/>
      <c r="W176" s="2"/>
    </row>
    <row r="177" spans="1:23">
      <c r="A177">
        <f t="shared" si="62"/>
        <v>175</v>
      </c>
      <c r="B177">
        <f t="shared" si="47"/>
        <v>6</v>
      </c>
      <c r="C177">
        <f t="shared" si="56"/>
        <v>1.5000000000000004</v>
      </c>
      <c r="D177" s="19">
        <f t="shared" si="48"/>
        <v>4.615384615384615</v>
      </c>
      <c r="E177">
        <f t="shared" si="57"/>
        <v>1</v>
      </c>
      <c r="F177" s="1">
        <f t="shared" si="61"/>
        <v>106.15384615384612</v>
      </c>
      <c r="G177" s="1">
        <f t="shared" si="58"/>
        <v>1.8527341290401338</v>
      </c>
      <c r="H177" s="14">
        <f t="shared" si="59"/>
        <v>-0.41732619587467806</v>
      </c>
      <c r="I177" s="1">
        <f t="shared" si="60"/>
        <v>1.4407771674470591</v>
      </c>
      <c r="J177" s="15" t="str">
        <f t="shared" si="49"/>
        <v>D</v>
      </c>
      <c r="K177" s="16">
        <f t="shared" si="50"/>
        <v>-0.41732619587467806</v>
      </c>
      <c r="L177" s="16">
        <f t="shared" si="51"/>
        <v>1.4407771674470591</v>
      </c>
      <c r="M177" s="16" t="e">
        <f t="shared" si="52"/>
        <v>#N/A</v>
      </c>
      <c r="N177" s="16" t="e">
        <f t="shared" si="53"/>
        <v>#N/A</v>
      </c>
      <c r="O177" s="16" t="e">
        <f t="shared" si="54"/>
        <v>#N/A</v>
      </c>
      <c r="P177" s="16" t="e">
        <f t="shared" si="55"/>
        <v>#N/A</v>
      </c>
      <c r="Q177" s="1"/>
      <c r="W177" s="2"/>
    </row>
    <row r="178" spans="1:23">
      <c r="A178">
        <f t="shared" si="62"/>
        <v>176</v>
      </c>
      <c r="B178">
        <f t="shared" si="47"/>
        <v>6</v>
      </c>
      <c r="C178">
        <f t="shared" si="56"/>
        <v>1.5000000000000004</v>
      </c>
      <c r="D178" s="19">
        <f t="shared" si="48"/>
        <v>4.615384615384615</v>
      </c>
      <c r="E178">
        <f t="shared" si="57"/>
        <v>1</v>
      </c>
      <c r="F178" s="1">
        <f t="shared" si="61"/>
        <v>110.76923076923073</v>
      </c>
      <c r="G178" s="1">
        <f t="shared" si="58"/>
        <v>1.9332877868244875</v>
      </c>
      <c r="H178" s="14">
        <f t="shared" si="59"/>
        <v>-0.53190733056380279</v>
      </c>
      <c r="I178" s="1">
        <f t="shared" si="60"/>
        <v>1.4025243640281231</v>
      </c>
      <c r="J178" s="15" t="str">
        <f t="shared" si="49"/>
        <v>D</v>
      </c>
      <c r="K178" s="16">
        <f t="shared" si="50"/>
        <v>-0.53190733056380279</v>
      </c>
      <c r="L178" s="16">
        <f t="shared" si="51"/>
        <v>1.4025243640281231</v>
      </c>
      <c r="M178" s="16" t="e">
        <f t="shared" si="52"/>
        <v>#N/A</v>
      </c>
      <c r="N178" s="16" t="e">
        <f t="shared" si="53"/>
        <v>#N/A</v>
      </c>
      <c r="O178" s="16" t="e">
        <f t="shared" si="54"/>
        <v>#N/A</v>
      </c>
      <c r="P178" s="16" t="e">
        <f t="shared" si="55"/>
        <v>#N/A</v>
      </c>
      <c r="Q178" s="1"/>
      <c r="W178" s="2"/>
    </row>
    <row r="179" spans="1:23">
      <c r="A179">
        <f t="shared" si="62"/>
        <v>177</v>
      </c>
      <c r="B179">
        <f t="shared" si="47"/>
        <v>6</v>
      </c>
      <c r="C179">
        <f t="shared" si="56"/>
        <v>1.5000000000000004</v>
      </c>
      <c r="D179" s="19">
        <f t="shared" si="48"/>
        <v>4.615384615384615</v>
      </c>
      <c r="E179">
        <f t="shared" si="57"/>
        <v>1</v>
      </c>
      <c r="F179" s="1">
        <f t="shared" si="61"/>
        <v>115.38461538461534</v>
      </c>
      <c r="G179" s="1">
        <f t="shared" si="58"/>
        <v>2.0138414446088411</v>
      </c>
      <c r="H179" s="14">
        <f t="shared" si="59"/>
        <v>-0.6430388421045804</v>
      </c>
      <c r="I179" s="1">
        <f t="shared" si="60"/>
        <v>1.3551756519155742</v>
      </c>
      <c r="J179" s="15" t="str">
        <f t="shared" si="49"/>
        <v>D</v>
      </c>
      <c r="K179" s="16">
        <f t="shared" si="50"/>
        <v>-0.6430388421045804</v>
      </c>
      <c r="L179" s="16">
        <f t="shared" si="51"/>
        <v>1.3551756519155742</v>
      </c>
      <c r="M179" s="16" t="e">
        <f t="shared" si="52"/>
        <v>#N/A</v>
      </c>
      <c r="N179" s="16" t="e">
        <f t="shared" si="53"/>
        <v>#N/A</v>
      </c>
      <c r="O179" s="16" t="e">
        <f t="shared" si="54"/>
        <v>#N/A</v>
      </c>
      <c r="P179" s="16" t="e">
        <f t="shared" si="55"/>
        <v>#N/A</v>
      </c>
      <c r="Q179" s="1"/>
      <c r="W179" s="2"/>
    </row>
    <row r="180" spans="1:23">
      <c r="A180">
        <f t="shared" si="62"/>
        <v>178</v>
      </c>
      <c r="B180">
        <f t="shared" si="47"/>
        <v>6</v>
      </c>
      <c r="C180">
        <f t="shared" si="56"/>
        <v>1.5000000000000004</v>
      </c>
      <c r="D180" s="19">
        <f t="shared" si="48"/>
        <v>4.615384615384615</v>
      </c>
      <c r="E180">
        <f t="shared" si="57"/>
        <v>1</v>
      </c>
      <c r="F180" s="1">
        <f t="shared" si="61"/>
        <v>119.99999999999996</v>
      </c>
      <c r="G180" s="1">
        <f t="shared" si="58"/>
        <v>2.0943951023931948</v>
      </c>
      <c r="H180" s="14">
        <f t="shared" si="59"/>
        <v>-0.74999999999999933</v>
      </c>
      <c r="I180" s="1">
        <f t="shared" si="60"/>
        <v>1.2990381056766587</v>
      </c>
      <c r="J180" s="15" t="str">
        <f t="shared" si="49"/>
        <v>D</v>
      </c>
      <c r="K180" s="16">
        <f t="shared" si="50"/>
        <v>-0.74999999999999933</v>
      </c>
      <c r="L180" s="16">
        <f t="shared" si="51"/>
        <v>1.2990381056766587</v>
      </c>
      <c r="M180" s="16" t="e">
        <f t="shared" si="52"/>
        <v>#N/A</v>
      </c>
      <c r="N180" s="16" t="e">
        <f t="shared" si="53"/>
        <v>#N/A</v>
      </c>
      <c r="O180" s="16" t="e">
        <f t="shared" si="54"/>
        <v>#N/A</v>
      </c>
      <c r="P180" s="16" t="e">
        <f t="shared" si="55"/>
        <v>#N/A</v>
      </c>
      <c r="Q180" s="1"/>
      <c r="W180" s="2"/>
    </row>
    <row r="181" spans="1:23">
      <c r="A181">
        <f t="shared" si="62"/>
        <v>179</v>
      </c>
      <c r="B181">
        <f t="shared" si="47"/>
        <v>6</v>
      </c>
      <c r="C181">
        <f t="shared" si="56"/>
        <v>1.5000000000000004</v>
      </c>
      <c r="D181" s="19">
        <f t="shared" si="48"/>
        <v>4.615384615384615</v>
      </c>
      <c r="E181">
        <f t="shared" si="57"/>
        <v>1</v>
      </c>
      <c r="F181" s="1">
        <f t="shared" si="61"/>
        <v>124.61538461538457</v>
      </c>
      <c r="G181" s="1">
        <f t="shared" si="58"/>
        <v>2.1749487601775481</v>
      </c>
      <c r="H181" s="14">
        <f t="shared" si="59"/>
        <v>-0.85209712009673266</v>
      </c>
      <c r="I181" s="1">
        <f t="shared" si="60"/>
        <v>1.234475798840486</v>
      </c>
      <c r="J181" s="15" t="str">
        <f t="shared" si="49"/>
        <v>D</v>
      </c>
      <c r="K181" s="16">
        <f t="shared" si="50"/>
        <v>-0.85209712009673266</v>
      </c>
      <c r="L181" s="16">
        <f t="shared" si="51"/>
        <v>1.234475798840486</v>
      </c>
      <c r="M181" s="16" t="e">
        <f t="shared" si="52"/>
        <v>#N/A</v>
      </c>
      <c r="N181" s="16" t="e">
        <f t="shared" si="53"/>
        <v>#N/A</v>
      </c>
      <c r="O181" s="16" t="e">
        <f t="shared" si="54"/>
        <v>#N/A</v>
      </c>
      <c r="P181" s="16" t="e">
        <f t="shared" si="55"/>
        <v>#N/A</v>
      </c>
      <c r="Q181" s="1"/>
      <c r="W181" s="2"/>
    </row>
    <row r="182" spans="1:23">
      <c r="A182">
        <f t="shared" si="62"/>
        <v>180</v>
      </c>
      <c r="B182">
        <f t="shared" si="47"/>
        <v>6</v>
      </c>
      <c r="C182">
        <f t="shared" si="56"/>
        <v>1.5000000000000004</v>
      </c>
      <c r="D182" s="19">
        <f t="shared" si="48"/>
        <v>4.615384615384615</v>
      </c>
      <c r="E182">
        <f t="shared" si="57"/>
        <v>1</v>
      </c>
      <c r="F182" s="1">
        <f t="shared" si="61"/>
        <v>129.2307692307692</v>
      </c>
      <c r="G182" s="1">
        <f t="shared" si="58"/>
        <v>2.2555024179619019</v>
      </c>
      <c r="H182" s="14">
        <f t="shared" si="59"/>
        <v>-0.94866806339306509</v>
      </c>
      <c r="I182" s="1">
        <f t="shared" si="60"/>
        <v>1.1619074427414831</v>
      </c>
      <c r="J182" s="15" t="str">
        <f t="shared" si="49"/>
        <v>D</v>
      </c>
      <c r="K182" s="16">
        <f t="shared" si="50"/>
        <v>-0.94866806339306509</v>
      </c>
      <c r="L182" s="16">
        <f t="shared" si="51"/>
        <v>1.1619074427414831</v>
      </c>
      <c r="M182" s="16" t="e">
        <f t="shared" si="52"/>
        <v>#N/A</v>
      </c>
      <c r="N182" s="16" t="e">
        <f t="shared" si="53"/>
        <v>#N/A</v>
      </c>
      <c r="O182" s="16" t="e">
        <f t="shared" si="54"/>
        <v>#N/A</v>
      </c>
      <c r="P182" s="16" t="e">
        <f t="shared" si="55"/>
        <v>#N/A</v>
      </c>
      <c r="Q182" s="1"/>
      <c r="W182" s="2"/>
    </row>
    <row r="183" spans="1:23">
      <c r="A183">
        <f t="shared" si="62"/>
        <v>181</v>
      </c>
      <c r="B183">
        <f t="shared" si="47"/>
        <v>6</v>
      </c>
      <c r="C183">
        <f t="shared" si="56"/>
        <v>1.5000000000000004</v>
      </c>
      <c r="D183" s="19">
        <f t="shared" si="48"/>
        <v>4.615384615384615</v>
      </c>
      <c r="E183">
        <f t="shared" si="57"/>
        <v>1</v>
      </c>
      <c r="F183" s="1">
        <f t="shared" si="61"/>
        <v>133.84615384615381</v>
      </c>
      <c r="G183" s="1">
        <f t="shared" si="58"/>
        <v>2.3360560757462556</v>
      </c>
      <c r="H183" s="14">
        <f t="shared" si="59"/>
        <v>-1.0390865302643983</v>
      </c>
      <c r="I183" s="1">
        <f t="shared" si="60"/>
        <v>1.0818036710157231</v>
      </c>
      <c r="J183" s="15" t="str">
        <f t="shared" si="49"/>
        <v>D</v>
      </c>
      <c r="K183" s="16">
        <f t="shared" si="50"/>
        <v>-1.0390865302643983</v>
      </c>
      <c r="L183" s="16">
        <f t="shared" si="51"/>
        <v>1.0818036710157231</v>
      </c>
      <c r="M183" s="16" t="e">
        <f t="shared" si="52"/>
        <v>#N/A</v>
      </c>
      <c r="N183" s="16" t="e">
        <f t="shared" si="53"/>
        <v>#N/A</v>
      </c>
      <c r="O183" s="16" t="e">
        <f t="shared" si="54"/>
        <v>#N/A</v>
      </c>
      <c r="P183" s="16" t="e">
        <f t="shared" si="55"/>
        <v>#N/A</v>
      </c>
      <c r="Q183" s="1"/>
      <c r="W183" s="2"/>
    </row>
    <row r="184" spans="1:23">
      <c r="A184">
        <f t="shared" si="62"/>
        <v>182</v>
      </c>
      <c r="B184">
        <f t="shared" si="47"/>
        <v>6</v>
      </c>
      <c r="C184">
        <f t="shared" si="56"/>
        <v>1.5000000000000004</v>
      </c>
      <c r="D184" s="19">
        <f t="shared" si="48"/>
        <v>4.615384615384615</v>
      </c>
      <c r="E184">
        <f t="shared" si="57"/>
        <v>1</v>
      </c>
      <c r="F184" s="1">
        <f t="shared" si="61"/>
        <v>138.46153846153842</v>
      </c>
      <c r="G184" s="1">
        <f t="shared" si="58"/>
        <v>2.4166097335306094</v>
      </c>
      <c r="H184" s="14">
        <f t="shared" si="59"/>
        <v>-1.1227661222566512</v>
      </c>
      <c r="I184" s="1">
        <f t="shared" si="60"/>
        <v>0.99468398736119412</v>
      </c>
      <c r="J184" s="15" t="str">
        <f t="shared" si="49"/>
        <v>D</v>
      </c>
      <c r="K184" s="16">
        <f t="shared" si="50"/>
        <v>-1.1227661222566512</v>
      </c>
      <c r="L184" s="16">
        <f t="shared" si="51"/>
        <v>0.99468398736119412</v>
      </c>
      <c r="M184" s="16" t="e">
        <f t="shared" si="52"/>
        <v>#N/A</v>
      </c>
      <c r="N184" s="16" t="e">
        <f t="shared" si="53"/>
        <v>#N/A</v>
      </c>
      <c r="O184" s="16" t="e">
        <f t="shared" si="54"/>
        <v>#N/A</v>
      </c>
      <c r="P184" s="16" t="e">
        <f t="shared" si="55"/>
        <v>#N/A</v>
      </c>
      <c r="Q184" s="1"/>
      <c r="W184" s="2"/>
    </row>
    <row r="185" spans="1:23">
      <c r="A185">
        <f t="shared" si="62"/>
        <v>183</v>
      </c>
      <c r="B185">
        <f t="shared" si="47"/>
        <v>6</v>
      </c>
      <c r="C185">
        <f t="shared" si="56"/>
        <v>1.5000000000000004</v>
      </c>
      <c r="D185" s="19">
        <f t="shared" si="48"/>
        <v>4.615384615384615</v>
      </c>
      <c r="E185">
        <f t="shared" si="57"/>
        <v>1</v>
      </c>
      <c r="F185" s="1">
        <f t="shared" si="61"/>
        <v>143.07692307692304</v>
      </c>
      <c r="G185" s="1">
        <f t="shared" si="58"/>
        <v>2.4971633913149631</v>
      </c>
      <c r="H185" s="14">
        <f t="shared" si="59"/>
        <v>-1.1991641451052515</v>
      </c>
      <c r="I185" s="1">
        <f t="shared" si="60"/>
        <v>0.90111339635696952</v>
      </c>
      <c r="J185" s="15" t="str">
        <f t="shared" si="49"/>
        <v>D</v>
      </c>
      <c r="K185" s="16">
        <f t="shared" si="50"/>
        <v>-1.1991641451052515</v>
      </c>
      <c r="L185" s="16">
        <f t="shared" si="51"/>
        <v>0.90111339635696952</v>
      </c>
      <c r="M185" s="16" t="e">
        <f t="shared" si="52"/>
        <v>#N/A</v>
      </c>
      <c r="N185" s="16" t="e">
        <f t="shared" si="53"/>
        <v>#N/A</v>
      </c>
      <c r="O185" s="16" t="e">
        <f t="shared" si="54"/>
        <v>#N/A</v>
      </c>
      <c r="P185" s="16" t="e">
        <f t="shared" si="55"/>
        <v>#N/A</v>
      </c>
      <c r="Q185" s="1"/>
      <c r="W185" s="2"/>
    </row>
    <row r="186" spans="1:23">
      <c r="A186">
        <f t="shared" si="62"/>
        <v>184</v>
      </c>
      <c r="B186">
        <f t="shared" si="47"/>
        <v>6</v>
      </c>
      <c r="C186">
        <f t="shared" si="56"/>
        <v>1.5000000000000004</v>
      </c>
      <c r="D186" s="19">
        <f t="shared" si="48"/>
        <v>4.615384615384615</v>
      </c>
      <c r="E186">
        <f t="shared" si="57"/>
        <v>1</v>
      </c>
      <c r="F186" s="1">
        <f t="shared" si="61"/>
        <v>147.69230769230765</v>
      </c>
      <c r="G186" s="1">
        <f t="shared" si="58"/>
        <v>2.5777170490993164</v>
      </c>
      <c r="H186" s="14">
        <f t="shared" si="59"/>
        <v>-1.2677851283156916</v>
      </c>
      <c r="I186" s="1">
        <f t="shared" si="60"/>
        <v>0.80169873919170331</v>
      </c>
      <c r="J186" s="15" t="str">
        <f t="shared" si="49"/>
        <v>D</v>
      </c>
      <c r="K186" s="16">
        <f t="shared" si="50"/>
        <v>-1.2677851283156916</v>
      </c>
      <c r="L186" s="16">
        <f t="shared" si="51"/>
        <v>0.80169873919170331</v>
      </c>
      <c r="M186" s="16" t="e">
        <f t="shared" si="52"/>
        <v>#N/A</v>
      </c>
      <c r="N186" s="16" t="e">
        <f t="shared" si="53"/>
        <v>#N/A</v>
      </c>
      <c r="O186" s="16" t="e">
        <f t="shared" si="54"/>
        <v>#N/A</v>
      </c>
      <c r="P186" s="16" t="e">
        <f t="shared" si="55"/>
        <v>#N/A</v>
      </c>
      <c r="Q186" s="1"/>
      <c r="W186" s="2"/>
    </row>
    <row r="187" spans="1:23">
      <c r="A187">
        <f t="shared" si="62"/>
        <v>185</v>
      </c>
      <c r="B187">
        <f t="shared" si="47"/>
        <v>6</v>
      </c>
      <c r="C187">
        <f t="shared" si="56"/>
        <v>1.5000000000000004</v>
      </c>
      <c r="D187" s="19">
        <f t="shared" si="48"/>
        <v>4.615384615384615</v>
      </c>
      <c r="E187">
        <f t="shared" si="57"/>
        <v>1</v>
      </c>
      <c r="F187" s="1">
        <f t="shared" si="61"/>
        <v>152.30769230769226</v>
      </c>
      <c r="G187" s="1">
        <f t="shared" si="58"/>
        <v>2.6582707068836702</v>
      </c>
      <c r="H187" s="14">
        <f t="shared" si="59"/>
        <v>-1.3281840384798147</v>
      </c>
      <c r="I187" s="1">
        <f t="shared" si="60"/>
        <v>0.6970847580656544</v>
      </c>
      <c r="J187" s="15" t="str">
        <f t="shared" si="49"/>
        <v>D</v>
      </c>
      <c r="K187" s="16">
        <f t="shared" si="50"/>
        <v>-1.3281840384798147</v>
      </c>
      <c r="L187" s="16">
        <f t="shared" si="51"/>
        <v>0.6970847580656544</v>
      </c>
      <c r="M187" s="16" t="e">
        <f t="shared" si="52"/>
        <v>#N/A</v>
      </c>
      <c r="N187" s="16" t="e">
        <f t="shared" si="53"/>
        <v>#N/A</v>
      </c>
      <c r="O187" s="16" t="e">
        <f t="shared" si="54"/>
        <v>#N/A</v>
      </c>
      <c r="P187" s="16" t="e">
        <f t="shared" si="55"/>
        <v>#N/A</v>
      </c>
      <c r="Q187" s="1"/>
      <c r="W187" s="2"/>
    </row>
    <row r="188" spans="1:23">
      <c r="A188">
        <f t="shared" si="62"/>
        <v>186</v>
      </c>
      <c r="B188">
        <f t="shared" si="47"/>
        <v>6</v>
      </c>
      <c r="C188">
        <f t="shared" si="56"/>
        <v>1.5000000000000004</v>
      </c>
      <c r="D188" s="19">
        <f t="shared" si="48"/>
        <v>4.615384615384615</v>
      </c>
      <c r="E188">
        <f t="shared" si="57"/>
        <v>1</v>
      </c>
      <c r="F188" s="1">
        <f t="shared" si="61"/>
        <v>156.92307692307688</v>
      </c>
      <c r="G188" s="1">
        <f t="shared" si="58"/>
        <v>2.7388243646680239</v>
      </c>
      <c r="H188" s="14">
        <f t="shared" si="59"/>
        <v>-1.379969165488236</v>
      </c>
      <c r="I188" s="1">
        <f t="shared" si="60"/>
        <v>0.58794991479011416</v>
      </c>
      <c r="J188" s="15" t="str">
        <f t="shared" si="49"/>
        <v>D</v>
      </c>
      <c r="K188" s="16">
        <f t="shared" si="50"/>
        <v>-1.379969165488236</v>
      </c>
      <c r="L188" s="16">
        <f t="shared" si="51"/>
        <v>0.58794991479011416</v>
      </c>
      <c r="M188" s="16" t="e">
        <f t="shared" si="52"/>
        <v>#N/A</v>
      </c>
      <c r="N188" s="16" t="e">
        <f t="shared" si="53"/>
        <v>#N/A</v>
      </c>
      <c r="O188" s="16" t="e">
        <f t="shared" si="54"/>
        <v>#N/A</v>
      </c>
      <c r="P188" s="16" t="e">
        <f t="shared" si="55"/>
        <v>#N/A</v>
      </c>
      <c r="Q188" s="1"/>
      <c r="W188" s="2"/>
    </row>
    <row r="189" spans="1:23">
      <c r="A189">
        <f t="shared" si="62"/>
        <v>187</v>
      </c>
      <c r="B189">
        <f t="shared" si="47"/>
        <v>6</v>
      </c>
      <c r="C189">
        <f t="shared" si="56"/>
        <v>1.5000000000000004</v>
      </c>
      <c r="D189" s="19">
        <f t="shared" si="48"/>
        <v>4.615384615384615</v>
      </c>
      <c r="E189">
        <f t="shared" si="57"/>
        <v>1</v>
      </c>
      <c r="F189" s="1">
        <f t="shared" si="61"/>
        <v>161.53846153846149</v>
      </c>
      <c r="G189" s="1">
        <f t="shared" si="58"/>
        <v>2.8193780224523777</v>
      </c>
      <c r="H189" s="14">
        <f t="shared" si="59"/>
        <v>-1.4228046629207183</v>
      </c>
      <c r="I189" s="1">
        <f t="shared" si="60"/>
        <v>0.47500199070221011</v>
      </c>
      <c r="J189" s="15" t="str">
        <f t="shared" si="49"/>
        <v>D</v>
      </c>
      <c r="K189" s="16">
        <f t="shared" si="50"/>
        <v>-1.4228046629207183</v>
      </c>
      <c r="L189" s="16">
        <f t="shared" si="51"/>
        <v>0.47500199070221011</v>
      </c>
      <c r="M189" s="16" t="e">
        <f t="shared" si="52"/>
        <v>#N/A</v>
      </c>
      <c r="N189" s="16" t="e">
        <f t="shared" si="53"/>
        <v>#N/A</v>
      </c>
      <c r="O189" s="16" t="e">
        <f t="shared" si="54"/>
        <v>#N/A</v>
      </c>
      <c r="P189" s="16" t="e">
        <f t="shared" si="55"/>
        <v>#N/A</v>
      </c>
      <c r="Q189" s="1"/>
      <c r="W189" s="2"/>
    </row>
    <row r="190" spans="1:23">
      <c r="A190">
        <f t="shared" si="62"/>
        <v>188</v>
      </c>
      <c r="B190">
        <f t="shared" si="47"/>
        <v>6</v>
      </c>
      <c r="C190">
        <f t="shared" si="56"/>
        <v>1.5000000000000004</v>
      </c>
      <c r="D190" s="19">
        <f t="shared" si="48"/>
        <v>4.615384615384615</v>
      </c>
      <c r="E190">
        <f t="shared" si="57"/>
        <v>1</v>
      </c>
      <c r="F190" s="1">
        <f t="shared" si="61"/>
        <v>166.1538461538461</v>
      </c>
      <c r="G190" s="1">
        <f t="shared" si="58"/>
        <v>2.8999316802367314</v>
      </c>
      <c r="H190" s="14">
        <f t="shared" si="59"/>
        <v>-1.456412726139078</v>
      </c>
      <c r="I190" s="1">
        <f t="shared" si="60"/>
        <v>0.35897349643133791</v>
      </c>
      <c r="J190" s="15" t="str">
        <f t="shared" si="49"/>
        <v>D</v>
      </c>
      <c r="K190" s="16">
        <f t="shared" si="50"/>
        <v>-1.456412726139078</v>
      </c>
      <c r="L190" s="16">
        <f t="shared" si="51"/>
        <v>0.35897349643133791</v>
      </c>
      <c r="M190" s="16" t="e">
        <f t="shared" si="52"/>
        <v>#N/A</v>
      </c>
      <c r="N190" s="16" t="e">
        <f t="shared" si="53"/>
        <v>#N/A</v>
      </c>
      <c r="O190" s="16" t="e">
        <f t="shared" si="54"/>
        <v>#N/A</v>
      </c>
      <c r="P190" s="16" t="e">
        <f t="shared" si="55"/>
        <v>#N/A</v>
      </c>
      <c r="Q190" s="1"/>
      <c r="W190" s="2"/>
    </row>
    <row r="191" spans="1:23">
      <c r="A191">
        <f t="shared" si="62"/>
        <v>189</v>
      </c>
      <c r="B191">
        <f t="shared" si="47"/>
        <v>6</v>
      </c>
      <c r="C191">
        <f t="shared" si="56"/>
        <v>1.5000000000000004</v>
      </c>
      <c r="D191" s="19">
        <f t="shared" si="48"/>
        <v>4.615384615384615</v>
      </c>
      <c r="E191">
        <f t="shared" si="57"/>
        <v>1</v>
      </c>
      <c r="F191" s="1">
        <f t="shared" si="61"/>
        <v>170.76923076923072</v>
      </c>
      <c r="G191" s="1">
        <f t="shared" si="58"/>
        <v>2.9804853380210852</v>
      </c>
      <c r="H191" s="14">
        <f t="shared" si="59"/>
        <v>-1.4805753939568695</v>
      </c>
      <c r="I191" s="1">
        <f t="shared" si="60"/>
        <v>0.24061692128664153</v>
      </c>
      <c r="J191" s="15" t="str">
        <f t="shared" si="49"/>
        <v>D</v>
      </c>
      <c r="K191" s="16">
        <f t="shared" si="50"/>
        <v>-1.4805753939568695</v>
      </c>
      <c r="L191" s="16">
        <f t="shared" si="51"/>
        <v>0.24061692128664153</v>
      </c>
      <c r="M191" s="16" t="e">
        <f t="shared" si="52"/>
        <v>#N/A</v>
      </c>
      <c r="N191" s="16" t="e">
        <f t="shared" si="53"/>
        <v>#N/A</v>
      </c>
      <c r="O191" s="16" t="e">
        <f t="shared" si="54"/>
        <v>#N/A</v>
      </c>
      <c r="P191" s="16" t="e">
        <f t="shared" si="55"/>
        <v>#N/A</v>
      </c>
      <c r="Q191" s="1"/>
      <c r="W191" s="2"/>
    </row>
    <row r="192" spans="1:23">
      <c r="A192">
        <f t="shared" si="62"/>
        <v>190</v>
      </c>
      <c r="B192">
        <f t="shared" si="47"/>
        <v>6</v>
      </c>
      <c r="C192">
        <f t="shared" si="56"/>
        <v>1.5000000000000004</v>
      </c>
      <c r="D192" s="19">
        <f t="shared" si="48"/>
        <v>4.615384615384615</v>
      </c>
      <c r="E192">
        <f t="shared" si="57"/>
        <v>1</v>
      </c>
      <c r="F192" s="1">
        <f t="shared" si="61"/>
        <v>175.38461538461533</v>
      </c>
      <c r="G192" s="1">
        <f t="shared" si="58"/>
        <v>3.0610389958054385</v>
      </c>
      <c r="H192" s="14">
        <f t="shared" si="59"/>
        <v>-1.4951359622013154</v>
      </c>
      <c r="I192" s="1">
        <f t="shared" si="60"/>
        <v>0.12069985307509047</v>
      </c>
      <c r="J192" s="15" t="str">
        <f t="shared" si="49"/>
        <v>D</v>
      </c>
      <c r="K192" s="16">
        <f t="shared" si="50"/>
        <v>-1.4951359622013154</v>
      </c>
      <c r="L192" s="16">
        <f t="shared" si="51"/>
        <v>0.12069985307509047</v>
      </c>
      <c r="M192" s="16" t="e">
        <f t="shared" si="52"/>
        <v>#N/A</v>
      </c>
      <c r="N192" s="16" t="e">
        <f t="shared" si="53"/>
        <v>#N/A</v>
      </c>
      <c r="O192" s="16" t="e">
        <f t="shared" si="54"/>
        <v>#N/A</v>
      </c>
      <c r="P192" s="16" t="e">
        <f t="shared" si="55"/>
        <v>#N/A</v>
      </c>
      <c r="Q192" s="1"/>
      <c r="W192" s="2"/>
    </row>
    <row r="193" spans="1:23">
      <c r="A193">
        <f t="shared" si="62"/>
        <v>191</v>
      </c>
      <c r="B193">
        <f t="shared" si="47"/>
        <v>6</v>
      </c>
      <c r="C193">
        <f t="shared" si="56"/>
        <v>1.5000000000000004</v>
      </c>
      <c r="D193" s="19">
        <f t="shared" si="48"/>
        <v>4.615384615384615</v>
      </c>
      <c r="E193">
        <f t="shared" si="57"/>
        <v>1</v>
      </c>
      <c r="F193" s="1">
        <f t="shared" si="61"/>
        <v>179.99999999999994</v>
      </c>
      <c r="G193" s="1">
        <f t="shared" si="58"/>
        <v>3.1415926535897922</v>
      </c>
      <c r="H193" s="14">
        <f t="shared" si="59"/>
        <v>-1.5000000000000004</v>
      </c>
      <c r="I193" s="1">
        <f t="shared" si="60"/>
        <v>1.5160398977864812E-15</v>
      </c>
      <c r="J193" s="15" t="str">
        <f t="shared" si="49"/>
        <v>D</v>
      </c>
      <c r="K193" s="16">
        <f t="shared" si="50"/>
        <v>-1.5000000000000004</v>
      </c>
      <c r="L193" s="16">
        <f t="shared" si="51"/>
        <v>1.5160398977864812E-15</v>
      </c>
      <c r="M193" s="16" t="e">
        <f t="shared" si="52"/>
        <v>#N/A</v>
      </c>
      <c r="N193" s="16" t="e">
        <f t="shared" si="53"/>
        <v>#N/A</v>
      </c>
      <c r="O193" s="16" t="e">
        <f t="shared" si="54"/>
        <v>#N/A</v>
      </c>
      <c r="P193" s="16" t="e">
        <f t="shared" si="55"/>
        <v>#N/A</v>
      </c>
      <c r="Q193" s="1"/>
      <c r="W193" s="2"/>
    </row>
    <row r="194" spans="1:23">
      <c r="A194">
        <f t="shared" si="62"/>
        <v>192</v>
      </c>
      <c r="B194">
        <f t="shared" si="47"/>
        <v>7</v>
      </c>
      <c r="C194">
        <f t="shared" si="56"/>
        <v>1.6000000000000005</v>
      </c>
      <c r="D194" s="19">
        <f t="shared" si="48"/>
        <v>4.2857142857142856</v>
      </c>
      <c r="E194">
        <f t="shared" si="57"/>
        <v>0</v>
      </c>
      <c r="F194" s="1">
        <f t="shared" si="61"/>
        <v>0</v>
      </c>
      <c r="G194" s="1">
        <f t="shared" si="58"/>
        <v>0</v>
      </c>
      <c r="H194" s="14">
        <f t="shared" si="59"/>
        <v>1.6000000000000005</v>
      </c>
      <c r="I194" s="1">
        <f t="shared" si="60"/>
        <v>0</v>
      </c>
      <c r="J194" s="15" t="str">
        <f t="shared" si="49"/>
        <v>R</v>
      </c>
      <c r="K194" s="16" t="e">
        <f t="shared" si="50"/>
        <v>#N/A</v>
      </c>
      <c r="L194" s="16" t="e">
        <f t="shared" si="51"/>
        <v>#N/A</v>
      </c>
      <c r="M194" s="16">
        <f t="shared" si="52"/>
        <v>1.6000000000000005</v>
      </c>
      <c r="N194" s="16">
        <f t="shared" si="53"/>
        <v>0</v>
      </c>
      <c r="O194" s="16" t="e">
        <f t="shared" si="54"/>
        <v>#N/A</v>
      </c>
      <c r="P194" s="16" t="e">
        <f t="shared" si="55"/>
        <v>#N/A</v>
      </c>
      <c r="Q194" s="1"/>
      <c r="W194" s="2"/>
    </row>
    <row r="195" spans="1:23">
      <c r="A195">
        <f t="shared" si="62"/>
        <v>193</v>
      </c>
      <c r="B195">
        <f t="shared" ref="B195:B258" si="63">VLOOKUP(A195,$U$2:$V$13,2,1)</f>
        <v>7</v>
      </c>
      <c r="C195">
        <f t="shared" si="56"/>
        <v>1.6000000000000005</v>
      </c>
      <c r="D195" s="19">
        <f t="shared" ref="D195:D258" si="64">VLOOKUP(B195,$R$2:$Y$13,8,0)</f>
        <v>4.2857142857142856</v>
      </c>
      <c r="E195">
        <f t="shared" si="57"/>
        <v>1</v>
      </c>
      <c r="F195" s="1">
        <f t="shared" si="61"/>
        <v>4.2857142857142856</v>
      </c>
      <c r="G195" s="1">
        <f t="shared" si="58"/>
        <v>7.4799825085471255E-2</v>
      </c>
      <c r="H195" s="14">
        <f t="shared" si="59"/>
        <v>1.5955260754898888</v>
      </c>
      <c r="I195" s="1">
        <f t="shared" si="60"/>
        <v>0.11956814973827883</v>
      </c>
      <c r="J195" s="15" t="str">
        <f t="shared" ref="J195:J258" si="65">VLOOKUP(A195,$AK$3:$AL$36,2,1)</f>
        <v>R</v>
      </c>
      <c r="K195" s="16" t="e">
        <f t="shared" ref="K195:K258" si="66">IF(J195="D",H195,NA())</f>
        <v>#N/A</v>
      </c>
      <c r="L195" s="16" t="e">
        <f t="shared" ref="L195:L258" si="67">IF(J195="D",I195,NA())</f>
        <v>#N/A</v>
      </c>
      <c r="M195" s="16">
        <f t="shared" ref="M195:M258" si="68">IF(J195="R",H195,NA())</f>
        <v>1.5955260754898888</v>
      </c>
      <c r="N195" s="16">
        <f t="shared" ref="N195:N258" si="69">IF(J195="R",I195,NA())</f>
        <v>0.11956814973827883</v>
      </c>
      <c r="O195" s="16" t="e">
        <f t="shared" ref="O195:O258" si="70">IF(J195="V",H195,NA())</f>
        <v>#N/A</v>
      </c>
      <c r="P195" s="16" t="e">
        <f t="shared" ref="P195:P258" si="71">IF(J195="V",I195,NA())</f>
        <v>#N/A</v>
      </c>
      <c r="Q195" s="1"/>
      <c r="W195" s="2"/>
    </row>
    <row r="196" spans="1:23">
      <c r="A196">
        <f t="shared" si="62"/>
        <v>194</v>
      </c>
      <c r="B196">
        <f t="shared" si="63"/>
        <v>7</v>
      </c>
      <c r="C196">
        <f t="shared" ref="C196:C259" si="72">VLOOKUP(B196,$R$2:$X$14,7,0)</f>
        <v>1.6000000000000005</v>
      </c>
      <c r="D196" s="19">
        <f t="shared" si="64"/>
        <v>4.2857142857142856</v>
      </c>
      <c r="E196">
        <f t="shared" ref="E196:E259" si="73">IF(OR(A196=$U$3,A196=$U$4,A196=$U$5,A196=$U$6,A196=$U$7,A196=$U$8,A196=$U$9,A196=$U$10,A196=$U$11,A196=$U$12,A196=$U$12),0,1)</f>
        <v>1</v>
      </c>
      <c r="F196" s="1">
        <f t="shared" si="61"/>
        <v>8.5714285714285712</v>
      </c>
      <c r="G196" s="1">
        <f t="shared" ref="G196:G259" si="74">(F196/180)*PI()</f>
        <v>0.14959965017094251</v>
      </c>
      <c r="H196" s="14">
        <f t="shared" ref="H196:H259" si="75">C196*COS(G196)</f>
        <v>1.5821293219602062</v>
      </c>
      <c r="I196" s="1">
        <f t="shared" ref="I196:I259" si="76">C196*SIN(G196)</f>
        <v>0.23846762588187914</v>
      </c>
      <c r="J196" s="15" t="str">
        <f t="shared" si="65"/>
        <v>R</v>
      </c>
      <c r="K196" s="16" t="e">
        <f t="shared" si="66"/>
        <v>#N/A</v>
      </c>
      <c r="L196" s="16" t="e">
        <f t="shared" si="67"/>
        <v>#N/A</v>
      </c>
      <c r="M196" s="16">
        <f t="shared" si="68"/>
        <v>1.5821293219602062</v>
      </c>
      <c r="N196" s="16">
        <f t="shared" si="69"/>
        <v>0.23846762588187914</v>
      </c>
      <c r="O196" s="16" t="e">
        <f t="shared" si="70"/>
        <v>#N/A</v>
      </c>
      <c r="P196" s="16" t="e">
        <f t="shared" si="71"/>
        <v>#N/A</v>
      </c>
      <c r="Q196" s="1"/>
      <c r="W196" s="2"/>
    </row>
    <row r="197" spans="1:23">
      <c r="A197">
        <f t="shared" si="62"/>
        <v>195</v>
      </c>
      <c r="B197">
        <f t="shared" si="63"/>
        <v>7</v>
      </c>
      <c r="C197">
        <f t="shared" si="72"/>
        <v>1.6000000000000005</v>
      </c>
      <c r="D197" s="19">
        <f t="shared" si="64"/>
        <v>4.2857142857142856</v>
      </c>
      <c r="E197">
        <f t="shared" si="73"/>
        <v>1</v>
      </c>
      <c r="F197" s="1">
        <f t="shared" ref="F197:F260" si="77">IF(E197=0,0,D197+F196)</f>
        <v>12.857142857142858</v>
      </c>
      <c r="G197" s="1">
        <f t="shared" si="74"/>
        <v>0.22439947525641379</v>
      </c>
      <c r="H197" s="14">
        <f t="shared" si="75"/>
        <v>1.5598846594909184</v>
      </c>
      <c r="I197" s="1">
        <f t="shared" si="76"/>
        <v>0.35603349433010317</v>
      </c>
      <c r="J197" s="15" t="str">
        <f t="shared" si="65"/>
        <v>R</v>
      </c>
      <c r="K197" s="16" t="e">
        <f t="shared" si="66"/>
        <v>#N/A</v>
      </c>
      <c r="L197" s="16" t="e">
        <f t="shared" si="67"/>
        <v>#N/A</v>
      </c>
      <c r="M197" s="16">
        <f t="shared" si="68"/>
        <v>1.5598846594909184</v>
      </c>
      <c r="N197" s="16">
        <f t="shared" si="69"/>
        <v>0.35603349433010317</v>
      </c>
      <c r="O197" s="16" t="e">
        <f t="shared" si="70"/>
        <v>#N/A</v>
      </c>
      <c r="P197" s="16" t="e">
        <f t="shared" si="71"/>
        <v>#N/A</v>
      </c>
      <c r="Q197" s="1"/>
      <c r="W197" s="2"/>
    </row>
    <row r="198" spans="1:23">
      <c r="A198">
        <f t="shared" si="62"/>
        <v>196</v>
      </c>
      <c r="B198">
        <f t="shared" si="63"/>
        <v>7</v>
      </c>
      <c r="C198">
        <f t="shared" si="72"/>
        <v>1.6000000000000005</v>
      </c>
      <c r="D198" s="19">
        <f t="shared" si="64"/>
        <v>4.2857142857142856</v>
      </c>
      <c r="E198">
        <f t="shared" si="73"/>
        <v>1</v>
      </c>
      <c r="F198" s="1">
        <f t="shared" si="77"/>
        <v>17.142857142857142</v>
      </c>
      <c r="G198" s="1">
        <f t="shared" si="74"/>
        <v>0.29919930034188502</v>
      </c>
      <c r="H198" s="14">
        <f t="shared" si="75"/>
        <v>1.5289164892578258</v>
      </c>
      <c r="I198" s="1">
        <f t="shared" si="76"/>
        <v>0.47160827905744679</v>
      </c>
      <c r="J198" s="15" t="str">
        <f t="shared" si="65"/>
        <v>R</v>
      </c>
      <c r="K198" s="16" t="e">
        <f t="shared" si="66"/>
        <v>#N/A</v>
      </c>
      <c r="L198" s="16" t="e">
        <f t="shared" si="67"/>
        <v>#N/A</v>
      </c>
      <c r="M198" s="16">
        <f t="shared" si="68"/>
        <v>1.5289164892578258</v>
      </c>
      <c r="N198" s="16">
        <f t="shared" si="69"/>
        <v>0.47160827905744679</v>
      </c>
      <c r="O198" s="16" t="e">
        <f t="shared" si="70"/>
        <v>#N/A</v>
      </c>
      <c r="P198" s="16" t="e">
        <f t="shared" si="71"/>
        <v>#N/A</v>
      </c>
      <c r="Q198" s="1"/>
      <c r="W198" s="2"/>
    </row>
    <row r="199" spans="1:23">
      <c r="A199">
        <f t="shared" si="62"/>
        <v>197</v>
      </c>
      <c r="B199">
        <f t="shared" si="63"/>
        <v>7</v>
      </c>
      <c r="C199">
        <f t="shared" si="72"/>
        <v>1.6000000000000005</v>
      </c>
      <c r="D199" s="19">
        <f t="shared" si="64"/>
        <v>4.2857142857142856</v>
      </c>
      <c r="E199">
        <f t="shared" si="73"/>
        <v>1</v>
      </c>
      <c r="F199" s="1">
        <f t="shared" si="77"/>
        <v>21.428571428571427</v>
      </c>
      <c r="G199" s="1">
        <f t="shared" si="74"/>
        <v>0.3739991254273563</v>
      </c>
      <c r="H199" s="14">
        <f t="shared" si="75"/>
        <v>1.4893979978307272</v>
      </c>
      <c r="I199" s="1">
        <f t="shared" si="76"/>
        <v>0.58454563898623213</v>
      </c>
      <c r="J199" s="15" t="str">
        <f t="shared" si="65"/>
        <v>R</v>
      </c>
      <c r="K199" s="16" t="e">
        <f t="shared" si="66"/>
        <v>#N/A</v>
      </c>
      <c r="L199" s="16" t="e">
        <f t="shared" si="67"/>
        <v>#N/A</v>
      </c>
      <c r="M199" s="16">
        <f t="shared" si="68"/>
        <v>1.4893979978307272</v>
      </c>
      <c r="N199" s="16">
        <f t="shared" si="69"/>
        <v>0.58454563898623213</v>
      </c>
      <c r="O199" s="16" t="e">
        <f t="shared" si="70"/>
        <v>#N/A</v>
      </c>
      <c r="P199" s="16" t="e">
        <f t="shared" si="71"/>
        <v>#N/A</v>
      </c>
      <c r="Q199" s="1"/>
      <c r="W199" s="2"/>
    </row>
    <row r="200" spans="1:23">
      <c r="A200">
        <f t="shared" si="62"/>
        <v>198</v>
      </c>
      <c r="B200">
        <f t="shared" si="63"/>
        <v>7</v>
      </c>
      <c r="C200">
        <f t="shared" si="72"/>
        <v>1.6000000000000005</v>
      </c>
      <c r="D200" s="19">
        <f t="shared" si="64"/>
        <v>4.2857142857142856</v>
      </c>
      <c r="E200">
        <f t="shared" si="73"/>
        <v>1</v>
      </c>
      <c r="F200" s="1">
        <f t="shared" si="77"/>
        <v>25.714285714285712</v>
      </c>
      <c r="G200" s="1">
        <f t="shared" si="74"/>
        <v>0.44879895051282759</v>
      </c>
      <c r="H200" s="14">
        <f t="shared" si="75"/>
        <v>1.4415501886438711</v>
      </c>
      <c r="I200" s="1">
        <f t="shared" si="76"/>
        <v>0.69421398258809319</v>
      </c>
      <c r="J200" s="15" t="str">
        <f t="shared" si="65"/>
        <v>R</v>
      </c>
      <c r="K200" s="16" t="e">
        <f t="shared" si="66"/>
        <v>#N/A</v>
      </c>
      <c r="L200" s="16" t="e">
        <f t="shared" si="67"/>
        <v>#N/A</v>
      </c>
      <c r="M200" s="16">
        <f t="shared" si="68"/>
        <v>1.4415501886438711</v>
      </c>
      <c r="N200" s="16">
        <f t="shared" si="69"/>
        <v>0.69421398258809319</v>
      </c>
      <c r="O200" s="16" t="e">
        <f t="shared" si="70"/>
        <v>#N/A</v>
      </c>
      <c r="P200" s="16" t="e">
        <f t="shared" si="71"/>
        <v>#N/A</v>
      </c>
      <c r="Q200" s="1"/>
      <c r="W200" s="2"/>
    </row>
    <row r="201" spans="1:23">
      <c r="A201">
        <f t="shared" si="62"/>
        <v>199</v>
      </c>
      <c r="B201">
        <f t="shared" si="63"/>
        <v>7</v>
      </c>
      <c r="C201">
        <f t="shared" si="72"/>
        <v>1.6000000000000005</v>
      </c>
      <c r="D201" s="19">
        <f t="shared" si="64"/>
        <v>4.2857142857142856</v>
      </c>
      <c r="E201">
        <f t="shared" si="73"/>
        <v>1</v>
      </c>
      <c r="F201" s="1">
        <f t="shared" si="77"/>
        <v>29.999999999999996</v>
      </c>
      <c r="G201" s="1">
        <f t="shared" si="74"/>
        <v>0.52359877559829882</v>
      </c>
      <c r="H201" s="14">
        <f t="shared" si="75"/>
        <v>1.3856406460551023</v>
      </c>
      <c r="I201" s="1">
        <f t="shared" si="76"/>
        <v>0.80000000000000016</v>
      </c>
      <c r="J201" s="15" t="str">
        <f t="shared" si="65"/>
        <v>R</v>
      </c>
      <c r="K201" s="16" t="e">
        <f t="shared" si="66"/>
        <v>#N/A</v>
      </c>
      <c r="L201" s="16" t="e">
        <f t="shared" si="67"/>
        <v>#N/A</v>
      </c>
      <c r="M201" s="16">
        <f t="shared" si="68"/>
        <v>1.3856406460551023</v>
      </c>
      <c r="N201" s="16">
        <f t="shared" si="69"/>
        <v>0.80000000000000016</v>
      </c>
      <c r="O201" s="16" t="e">
        <f t="shared" si="70"/>
        <v>#N/A</v>
      </c>
      <c r="P201" s="16" t="e">
        <f t="shared" si="71"/>
        <v>#N/A</v>
      </c>
      <c r="Q201" s="1"/>
      <c r="W201" s="2"/>
    </row>
    <row r="202" spans="1:23">
      <c r="A202">
        <f t="shared" si="62"/>
        <v>200</v>
      </c>
      <c r="B202">
        <f t="shared" si="63"/>
        <v>7</v>
      </c>
      <c r="C202">
        <f t="shared" si="72"/>
        <v>1.6000000000000005</v>
      </c>
      <c r="D202" s="19">
        <f t="shared" si="64"/>
        <v>4.2857142857142856</v>
      </c>
      <c r="E202">
        <f t="shared" si="73"/>
        <v>1</v>
      </c>
      <c r="F202" s="1">
        <f t="shared" si="77"/>
        <v>34.285714285714285</v>
      </c>
      <c r="G202" s="1">
        <f t="shared" si="74"/>
        <v>0.59839860068377004</v>
      </c>
      <c r="H202" s="14">
        <f t="shared" si="75"/>
        <v>1.3219820389055923</v>
      </c>
      <c r="I202" s="1">
        <f t="shared" si="76"/>
        <v>0.90131209290179548</v>
      </c>
      <c r="J202" s="15" t="str">
        <f t="shared" si="65"/>
        <v>R</v>
      </c>
      <c r="K202" s="16" t="e">
        <f t="shared" si="66"/>
        <v>#N/A</v>
      </c>
      <c r="L202" s="16" t="e">
        <f t="shared" si="67"/>
        <v>#N/A</v>
      </c>
      <c r="M202" s="16">
        <f t="shared" si="68"/>
        <v>1.3219820389055923</v>
      </c>
      <c r="N202" s="16">
        <f t="shared" si="69"/>
        <v>0.90131209290179548</v>
      </c>
      <c r="O202" s="16" t="e">
        <f t="shared" si="70"/>
        <v>#N/A</v>
      </c>
      <c r="P202" s="16" t="e">
        <f t="shared" si="71"/>
        <v>#N/A</v>
      </c>
      <c r="Q202" s="1"/>
      <c r="W202" s="2"/>
    </row>
    <row r="203" spans="1:23">
      <c r="A203">
        <f t="shared" si="62"/>
        <v>201</v>
      </c>
      <c r="B203">
        <f t="shared" si="63"/>
        <v>7</v>
      </c>
      <c r="C203">
        <f t="shared" si="72"/>
        <v>1.6000000000000005</v>
      </c>
      <c r="D203" s="19">
        <f t="shared" si="64"/>
        <v>4.2857142857142856</v>
      </c>
      <c r="E203">
        <f t="shared" si="73"/>
        <v>1</v>
      </c>
      <c r="F203" s="1">
        <f t="shared" si="77"/>
        <v>38.571428571428569</v>
      </c>
      <c r="G203" s="1">
        <f t="shared" si="74"/>
        <v>0.67319842576924138</v>
      </c>
      <c r="H203" s="14">
        <f t="shared" si="75"/>
        <v>1.250930371948848</v>
      </c>
      <c r="I203" s="1">
        <f t="shared" si="76"/>
        <v>0.99758368297397393</v>
      </c>
      <c r="J203" s="15" t="str">
        <f t="shared" si="65"/>
        <v>R</v>
      </c>
      <c r="K203" s="16" t="e">
        <f t="shared" si="66"/>
        <v>#N/A</v>
      </c>
      <c r="L203" s="16" t="e">
        <f t="shared" si="67"/>
        <v>#N/A</v>
      </c>
      <c r="M203" s="16">
        <f t="shared" si="68"/>
        <v>1.250930371948848</v>
      </c>
      <c r="N203" s="16">
        <f t="shared" si="69"/>
        <v>0.99758368297397393</v>
      </c>
      <c r="O203" s="16" t="e">
        <f t="shared" si="70"/>
        <v>#N/A</v>
      </c>
      <c r="P203" s="16" t="e">
        <f t="shared" si="71"/>
        <v>#N/A</v>
      </c>
      <c r="Q203" s="1"/>
      <c r="W203" s="2"/>
    </row>
    <row r="204" spans="1:23">
      <c r="A204">
        <f t="shared" si="62"/>
        <v>202</v>
      </c>
      <c r="B204">
        <f t="shared" si="63"/>
        <v>7</v>
      </c>
      <c r="C204">
        <f t="shared" si="72"/>
        <v>1.6000000000000005</v>
      </c>
      <c r="D204" s="19">
        <f t="shared" si="64"/>
        <v>4.2857142857142856</v>
      </c>
      <c r="E204">
        <f t="shared" si="73"/>
        <v>1</v>
      </c>
      <c r="F204" s="1">
        <f t="shared" si="77"/>
        <v>42.857142857142854</v>
      </c>
      <c r="G204" s="1">
        <f t="shared" si="74"/>
        <v>0.74799825085471261</v>
      </c>
      <c r="H204" s="14">
        <f t="shared" si="75"/>
        <v>1.1728829949277226</v>
      </c>
      <c r="I204" s="1">
        <f t="shared" si="76"/>
        <v>1.0882763804334714</v>
      </c>
      <c r="J204" s="15" t="str">
        <f t="shared" si="65"/>
        <v>R</v>
      </c>
      <c r="K204" s="16" t="e">
        <f t="shared" si="66"/>
        <v>#N/A</v>
      </c>
      <c r="L204" s="16" t="e">
        <f t="shared" si="67"/>
        <v>#N/A</v>
      </c>
      <c r="M204" s="16">
        <f t="shared" si="68"/>
        <v>1.1728829949277226</v>
      </c>
      <c r="N204" s="16">
        <f t="shared" si="69"/>
        <v>1.0882763804334714</v>
      </c>
      <c r="O204" s="16" t="e">
        <f t="shared" si="70"/>
        <v>#N/A</v>
      </c>
      <c r="P204" s="16" t="e">
        <f t="shared" si="71"/>
        <v>#N/A</v>
      </c>
      <c r="Q204" s="1"/>
      <c r="W204" s="2"/>
    </row>
    <row r="205" spans="1:23">
      <c r="A205">
        <f t="shared" si="62"/>
        <v>203</v>
      </c>
      <c r="B205">
        <f t="shared" si="63"/>
        <v>7</v>
      </c>
      <c r="C205">
        <f t="shared" si="72"/>
        <v>1.6000000000000005</v>
      </c>
      <c r="D205" s="19">
        <f t="shared" si="64"/>
        <v>4.2857142857142856</v>
      </c>
      <c r="E205">
        <f t="shared" si="73"/>
        <v>1</v>
      </c>
      <c r="F205" s="1">
        <f t="shared" si="77"/>
        <v>47.142857142857139</v>
      </c>
      <c r="G205" s="1">
        <f t="shared" si="74"/>
        <v>0.82279807594018373</v>
      </c>
      <c r="H205" s="14">
        <f t="shared" si="75"/>
        <v>1.0882763804334716</v>
      </c>
      <c r="I205" s="1">
        <f t="shared" si="76"/>
        <v>1.1728829949277224</v>
      </c>
      <c r="J205" s="15" t="str">
        <f t="shared" si="65"/>
        <v>R</v>
      </c>
      <c r="K205" s="16" t="e">
        <f t="shared" si="66"/>
        <v>#N/A</v>
      </c>
      <c r="L205" s="16" t="e">
        <f t="shared" si="67"/>
        <v>#N/A</v>
      </c>
      <c r="M205" s="16">
        <f t="shared" si="68"/>
        <v>1.0882763804334716</v>
      </c>
      <c r="N205" s="16">
        <f t="shared" si="69"/>
        <v>1.1728829949277224</v>
      </c>
      <c r="O205" s="16" t="e">
        <f t="shared" si="70"/>
        <v>#N/A</v>
      </c>
      <c r="P205" s="16" t="e">
        <f t="shared" si="71"/>
        <v>#N/A</v>
      </c>
      <c r="Q205" s="1"/>
      <c r="W205" s="2"/>
    </row>
    <row r="206" spans="1:23">
      <c r="A206">
        <f t="shared" si="62"/>
        <v>204</v>
      </c>
      <c r="B206">
        <f t="shared" si="63"/>
        <v>7</v>
      </c>
      <c r="C206">
        <f t="shared" si="72"/>
        <v>1.6000000000000005</v>
      </c>
      <c r="D206" s="19">
        <f t="shared" si="64"/>
        <v>4.2857142857142856</v>
      </c>
      <c r="E206">
        <f t="shared" si="73"/>
        <v>1</v>
      </c>
      <c r="F206" s="1">
        <f t="shared" si="77"/>
        <v>51.428571428571423</v>
      </c>
      <c r="G206" s="1">
        <f t="shared" si="74"/>
        <v>0.89759790102565518</v>
      </c>
      <c r="H206" s="14">
        <f t="shared" si="75"/>
        <v>0.99758368297397404</v>
      </c>
      <c r="I206" s="1">
        <f t="shared" si="76"/>
        <v>1.250930371948848</v>
      </c>
      <c r="J206" s="15" t="str">
        <f t="shared" si="65"/>
        <v>R</v>
      </c>
      <c r="K206" s="16" t="e">
        <f t="shared" si="66"/>
        <v>#N/A</v>
      </c>
      <c r="L206" s="16" t="e">
        <f t="shared" si="67"/>
        <v>#N/A</v>
      </c>
      <c r="M206" s="16">
        <f t="shared" si="68"/>
        <v>0.99758368297397404</v>
      </c>
      <c r="N206" s="16">
        <f t="shared" si="69"/>
        <v>1.250930371948848</v>
      </c>
      <c r="O206" s="16" t="e">
        <f t="shared" si="70"/>
        <v>#N/A</v>
      </c>
      <c r="P206" s="16" t="e">
        <f t="shared" si="71"/>
        <v>#N/A</v>
      </c>
      <c r="Q206" s="1"/>
      <c r="W206" s="2"/>
    </row>
    <row r="207" spans="1:23">
      <c r="A207">
        <f t="shared" ref="A207:A270" si="78">A206+1</f>
        <v>205</v>
      </c>
      <c r="B207">
        <f t="shared" si="63"/>
        <v>7</v>
      </c>
      <c r="C207">
        <f t="shared" si="72"/>
        <v>1.6000000000000005</v>
      </c>
      <c r="D207" s="19">
        <f t="shared" si="64"/>
        <v>4.2857142857142856</v>
      </c>
      <c r="E207">
        <f t="shared" si="73"/>
        <v>1</v>
      </c>
      <c r="F207" s="1">
        <f t="shared" si="77"/>
        <v>55.714285714285708</v>
      </c>
      <c r="G207" s="1">
        <f t="shared" si="74"/>
        <v>0.97239772611112629</v>
      </c>
      <c r="H207" s="14">
        <f t="shared" si="75"/>
        <v>0.90131209290179581</v>
      </c>
      <c r="I207" s="1">
        <f t="shared" si="76"/>
        <v>1.3219820389055921</v>
      </c>
      <c r="J207" s="15" t="str">
        <f t="shared" si="65"/>
        <v>R</v>
      </c>
      <c r="K207" s="16" t="e">
        <f t="shared" si="66"/>
        <v>#N/A</v>
      </c>
      <c r="L207" s="16" t="e">
        <f t="shared" si="67"/>
        <v>#N/A</v>
      </c>
      <c r="M207" s="16">
        <f t="shared" si="68"/>
        <v>0.90131209290179581</v>
      </c>
      <c r="N207" s="16">
        <f t="shared" si="69"/>
        <v>1.3219820389055921</v>
      </c>
      <c r="O207" s="16" t="e">
        <f t="shared" si="70"/>
        <v>#N/A</v>
      </c>
      <c r="P207" s="16" t="e">
        <f t="shared" si="71"/>
        <v>#N/A</v>
      </c>
      <c r="Q207" s="1"/>
      <c r="W207" s="2"/>
    </row>
    <row r="208" spans="1:23">
      <c r="A208">
        <f t="shared" si="78"/>
        <v>206</v>
      </c>
      <c r="B208">
        <f t="shared" si="63"/>
        <v>7</v>
      </c>
      <c r="C208">
        <f t="shared" si="72"/>
        <v>1.6000000000000005</v>
      </c>
      <c r="D208" s="19">
        <f t="shared" si="64"/>
        <v>4.2857142857142856</v>
      </c>
      <c r="E208">
        <f t="shared" si="73"/>
        <v>1</v>
      </c>
      <c r="F208" s="1">
        <f t="shared" si="77"/>
        <v>59.999999999999993</v>
      </c>
      <c r="G208" s="1">
        <f t="shared" si="74"/>
        <v>1.0471975511965976</v>
      </c>
      <c r="H208" s="14">
        <f t="shared" si="75"/>
        <v>0.80000000000000049</v>
      </c>
      <c r="I208" s="1">
        <f t="shared" si="76"/>
        <v>1.3856406460551023</v>
      </c>
      <c r="J208" s="15" t="str">
        <f t="shared" si="65"/>
        <v>R</v>
      </c>
      <c r="K208" s="16" t="e">
        <f t="shared" si="66"/>
        <v>#N/A</v>
      </c>
      <c r="L208" s="16" t="e">
        <f t="shared" si="67"/>
        <v>#N/A</v>
      </c>
      <c r="M208" s="16">
        <f t="shared" si="68"/>
        <v>0.80000000000000049</v>
      </c>
      <c r="N208" s="16">
        <f t="shared" si="69"/>
        <v>1.3856406460551023</v>
      </c>
      <c r="O208" s="16" t="e">
        <f t="shared" si="70"/>
        <v>#N/A</v>
      </c>
      <c r="P208" s="16" t="e">
        <f t="shared" si="71"/>
        <v>#N/A</v>
      </c>
      <c r="Q208" s="1"/>
      <c r="W208" s="2"/>
    </row>
    <row r="209" spans="1:23">
      <c r="A209">
        <f t="shared" si="78"/>
        <v>207</v>
      </c>
      <c r="B209">
        <f t="shared" si="63"/>
        <v>7</v>
      </c>
      <c r="C209">
        <f t="shared" si="72"/>
        <v>1.6000000000000005</v>
      </c>
      <c r="D209" s="19">
        <f t="shared" si="64"/>
        <v>4.2857142857142856</v>
      </c>
      <c r="E209">
        <f t="shared" si="73"/>
        <v>1</v>
      </c>
      <c r="F209" s="1">
        <f t="shared" si="77"/>
        <v>64.285714285714278</v>
      </c>
      <c r="G209" s="1">
        <f t="shared" si="74"/>
        <v>1.1219973762820687</v>
      </c>
      <c r="H209" s="14">
        <f t="shared" si="75"/>
        <v>0.69421398258809353</v>
      </c>
      <c r="I209" s="1">
        <f t="shared" si="76"/>
        <v>1.4415501886438709</v>
      </c>
      <c r="J209" s="15" t="str">
        <f t="shared" si="65"/>
        <v>R</v>
      </c>
      <c r="K209" s="16" t="e">
        <f t="shared" si="66"/>
        <v>#N/A</v>
      </c>
      <c r="L209" s="16" t="e">
        <f t="shared" si="67"/>
        <v>#N/A</v>
      </c>
      <c r="M209" s="16">
        <f t="shared" si="68"/>
        <v>0.69421398258809353</v>
      </c>
      <c r="N209" s="16">
        <f t="shared" si="69"/>
        <v>1.4415501886438709</v>
      </c>
      <c r="O209" s="16" t="e">
        <f t="shared" si="70"/>
        <v>#N/A</v>
      </c>
      <c r="P209" s="16" t="e">
        <f t="shared" si="71"/>
        <v>#N/A</v>
      </c>
      <c r="Q209" s="1"/>
      <c r="W209" s="2"/>
    </row>
    <row r="210" spans="1:23">
      <c r="A210">
        <f t="shared" si="78"/>
        <v>208</v>
      </c>
      <c r="B210">
        <f t="shared" si="63"/>
        <v>7</v>
      </c>
      <c r="C210">
        <f t="shared" si="72"/>
        <v>1.6000000000000005</v>
      </c>
      <c r="D210" s="19">
        <f t="shared" si="64"/>
        <v>4.2857142857142856</v>
      </c>
      <c r="E210">
        <f t="shared" si="73"/>
        <v>1</v>
      </c>
      <c r="F210" s="1">
        <f t="shared" si="77"/>
        <v>68.571428571428569</v>
      </c>
      <c r="G210" s="1">
        <f t="shared" si="74"/>
        <v>1.1967972013675401</v>
      </c>
      <c r="H210" s="14">
        <f t="shared" si="75"/>
        <v>0.58454563898623257</v>
      </c>
      <c r="I210" s="1">
        <f t="shared" si="76"/>
        <v>1.489397997830727</v>
      </c>
      <c r="J210" s="15" t="str">
        <f t="shared" si="65"/>
        <v>R</v>
      </c>
      <c r="K210" s="16" t="e">
        <f t="shared" si="66"/>
        <v>#N/A</v>
      </c>
      <c r="L210" s="16" t="e">
        <f t="shared" si="67"/>
        <v>#N/A</v>
      </c>
      <c r="M210" s="16">
        <f t="shared" si="68"/>
        <v>0.58454563898623257</v>
      </c>
      <c r="N210" s="16">
        <f t="shared" si="69"/>
        <v>1.489397997830727</v>
      </c>
      <c r="O210" s="16" t="e">
        <f t="shared" si="70"/>
        <v>#N/A</v>
      </c>
      <c r="P210" s="16" t="e">
        <f t="shared" si="71"/>
        <v>#N/A</v>
      </c>
      <c r="Q210" s="1"/>
      <c r="W210" s="2"/>
    </row>
    <row r="211" spans="1:23">
      <c r="A211">
        <f t="shared" si="78"/>
        <v>209</v>
      </c>
      <c r="B211">
        <f t="shared" si="63"/>
        <v>7</v>
      </c>
      <c r="C211">
        <f t="shared" si="72"/>
        <v>1.6000000000000005</v>
      </c>
      <c r="D211" s="19">
        <f t="shared" si="64"/>
        <v>4.2857142857142856</v>
      </c>
      <c r="E211">
        <f t="shared" si="73"/>
        <v>1</v>
      </c>
      <c r="F211" s="1">
        <f t="shared" si="77"/>
        <v>72.857142857142861</v>
      </c>
      <c r="G211" s="1">
        <f t="shared" si="74"/>
        <v>1.2715970264530114</v>
      </c>
      <c r="H211" s="14">
        <f t="shared" si="75"/>
        <v>0.47160827905744707</v>
      </c>
      <c r="I211" s="1">
        <f t="shared" si="76"/>
        <v>1.5289164892578255</v>
      </c>
      <c r="J211" s="15" t="str">
        <f t="shared" si="65"/>
        <v>R</v>
      </c>
      <c r="K211" s="16" t="e">
        <f t="shared" si="66"/>
        <v>#N/A</v>
      </c>
      <c r="L211" s="16" t="e">
        <f t="shared" si="67"/>
        <v>#N/A</v>
      </c>
      <c r="M211" s="16">
        <f t="shared" si="68"/>
        <v>0.47160827905744707</v>
      </c>
      <c r="N211" s="16">
        <f t="shared" si="69"/>
        <v>1.5289164892578255</v>
      </c>
      <c r="O211" s="16" t="e">
        <f t="shared" si="70"/>
        <v>#N/A</v>
      </c>
      <c r="P211" s="16" t="e">
        <f t="shared" si="71"/>
        <v>#N/A</v>
      </c>
      <c r="Q211" s="1"/>
      <c r="W211" s="2"/>
    </row>
    <row r="212" spans="1:23">
      <c r="A212">
        <f t="shared" si="78"/>
        <v>210</v>
      </c>
      <c r="B212">
        <f t="shared" si="63"/>
        <v>7</v>
      </c>
      <c r="C212">
        <f t="shared" si="72"/>
        <v>1.6000000000000005</v>
      </c>
      <c r="D212" s="19">
        <f t="shared" si="64"/>
        <v>4.2857142857142856</v>
      </c>
      <c r="E212">
        <f t="shared" si="73"/>
        <v>1</v>
      </c>
      <c r="F212" s="1">
        <f t="shared" si="77"/>
        <v>77.142857142857153</v>
      </c>
      <c r="G212" s="1">
        <f t="shared" si="74"/>
        <v>1.3463968515384828</v>
      </c>
      <c r="H212" s="14">
        <f t="shared" si="75"/>
        <v>0.35603349433010323</v>
      </c>
      <c r="I212" s="1">
        <f t="shared" si="76"/>
        <v>1.5598846594909184</v>
      </c>
      <c r="J212" s="15" t="str">
        <f t="shared" si="65"/>
        <v>R</v>
      </c>
      <c r="K212" s="16" t="e">
        <f t="shared" si="66"/>
        <v>#N/A</v>
      </c>
      <c r="L212" s="16" t="e">
        <f t="shared" si="67"/>
        <v>#N/A</v>
      </c>
      <c r="M212" s="16">
        <f t="shared" si="68"/>
        <v>0.35603349433010323</v>
      </c>
      <c r="N212" s="16">
        <f t="shared" si="69"/>
        <v>1.5598846594909184</v>
      </c>
      <c r="O212" s="16" t="e">
        <f t="shared" si="70"/>
        <v>#N/A</v>
      </c>
      <c r="P212" s="16" t="e">
        <f t="shared" si="71"/>
        <v>#N/A</v>
      </c>
      <c r="Q212" s="1"/>
      <c r="W212" s="2"/>
    </row>
    <row r="213" spans="1:23">
      <c r="A213">
        <f t="shared" si="78"/>
        <v>211</v>
      </c>
      <c r="B213">
        <f t="shared" si="63"/>
        <v>7</v>
      </c>
      <c r="C213">
        <f t="shared" si="72"/>
        <v>1.6000000000000005</v>
      </c>
      <c r="D213" s="19">
        <f t="shared" si="64"/>
        <v>4.2857142857142856</v>
      </c>
      <c r="E213">
        <f t="shared" si="73"/>
        <v>1</v>
      </c>
      <c r="F213" s="1">
        <f t="shared" si="77"/>
        <v>81.428571428571445</v>
      </c>
      <c r="G213" s="1">
        <f t="shared" si="74"/>
        <v>1.4211966766239543</v>
      </c>
      <c r="H213" s="14">
        <f t="shared" si="75"/>
        <v>0.23846762588187884</v>
      </c>
      <c r="I213" s="1">
        <f t="shared" si="76"/>
        <v>1.5821293219602064</v>
      </c>
      <c r="J213" s="15" t="str">
        <f t="shared" si="65"/>
        <v>D</v>
      </c>
      <c r="K213" s="16">
        <f t="shared" si="66"/>
        <v>0.23846762588187884</v>
      </c>
      <c r="L213" s="16">
        <f t="shared" si="67"/>
        <v>1.5821293219602064</v>
      </c>
      <c r="M213" s="16" t="e">
        <f t="shared" si="68"/>
        <v>#N/A</v>
      </c>
      <c r="N213" s="16" t="e">
        <f t="shared" si="69"/>
        <v>#N/A</v>
      </c>
      <c r="O213" s="16" t="e">
        <f t="shared" si="70"/>
        <v>#N/A</v>
      </c>
      <c r="P213" s="16" t="e">
        <f t="shared" si="71"/>
        <v>#N/A</v>
      </c>
      <c r="Q213" s="1"/>
      <c r="W213" s="2"/>
    </row>
    <row r="214" spans="1:23">
      <c r="A214">
        <f t="shared" si="78"/>
        <v>212</v>
      </c>
      <c r="B214">
        <f t="shared" si="63"/>
        <v>7</v>
      </c>
      <c r="C214">
        <f t="shared" si="72"/>
        <v>1.6000000000000005</v>
      </c>
      <c r="D214" s="19">
        <f t="shared" si="64"/>
        <v>4.2857142857142856</v>
      </c>
      <c r="E214">
        <f t="shared" si="73"/>
        <v>1</v>
      </c>
      <c r="F214" s="1">
        <f t="shared" si="77"/>
        <v>85.714285714285737</v>
      </c>
      <c r="G214" s="1">
        <f t="shared" si="74"/>
        <v>1.4959965017094257</v>
      </c>
      <c r="H214" s="14">
        <f t="shared" si="75"/>
        <v>0.11956814973827835</v>
      </c>
      <c r="I214" s="1">
        <f t="shared" si="76"/>
        <v>1.5955260754898888</v>
      </c>
      <c r="J214" s="15" t="str">
        <f t="shared" si="65"/>
        <v>D</v>
      </c>
      <c r="K214" s="16">
        <f t="shared" si="66"/>
        <v>0.11956814973827835</v>
      </c>
      <c r="L214" s="16">
        <f t="shared" si="67"/>
        <v>1.5955260754898888</v>
      </c>
      <c r="M214" s="16" t="e">
        <f t="shared" si="68"/>
        <v>#N/A</v>
      </c>
      <c r="N214" s="16" t="e">
        <f t="shared" si="69"/>
        <v>#N/A</v>
      </c>
      <c r="O214" s="16" t="e">
        <f t="shared" si="70"/>
        <v>#N/A</v>
      </c>
      <c r="P214" s="16" t="e">
        <f t="shared" si="71"/>
        <v>#N/A</v>
      </c>
      <c r="Q214" s="1"/>
      <c r="W214" s="2"/>
    </row>
    <row r="215" spans="1:23">
      <c r="A215">
        <f t="shared" si="78"/>
        <v>213</v>
      </c>
      <c r="B215">
        <f t="shared" si="63"/>
        <v>7</v>
      </c>
      <c r="C215">
        <f t="shared" si="72"/>
        <v>1.6000000000000005</v>
      </c>
      <c r="D215" s="19">
        <f t="shared" si="64"/>
        <v>4.2857142857142856</v>
      </c>
      <c r="E215">
        <f t="shared" si="73"/>
        <v>1</v>
      </c>
      <c r="F215" s="1">
        <f t="shared" si="77"/>
        <v>90.000000000000028</v>
      </c>
      <c r="G215" s="1">
        <f t="shared" si="74"/>
        <v>1.570796326794897</v>
      </c>
      <c r="H215" s="14">
        <f t="shared" si="75"/>
        <v>-6.1253085936741082E-16</v>
      </c>
      <c r="I215" s="1">
        <f t="shared" si="76"/>
        <v>1.6000000000000005</v>
      </c>
      <c r="J215" s="15" t="str">
        <f t="shared" si="65"/>
        <v>D</v>
      </c>
      <c r="K215" s="16">
        <f t="shared" si="66"/>
        <v>-6.1253085936741082E-16</v>
      </c>
      <c r="L215" s="16">
        <f t="shared" si="67"/>
        <v>1.6000000000000005</v>
      </c>
      <c r="M215" s="16" t="e">
        <f t="shared" si="68"/>
        <v>#N/A</v>
      </c>
      <c r="N215" s="16" t="e">
        <f t="shared" si="69"/>
        <v>#N/A</v>
      </c>
      <c r="O215" s="16" t="e">
        <f t="shared" si="70"/>
        <v>#N/A</v>
      </c>
      <c r="P215" s="16" t="e">
        <f t="shared" si="71"/>
        <v>#N/A</v>
      </c>
      <c r="Q215" s="1"/>
      <c r="W215" s="2"/>
    </row>
    <row r="216" spans="1:23">
      <c r="A216">
        <f t="shared" si="78"/>
        <v>214</v>
      </c>
      <c r="B216">
        <f t="shared" si="63"/>
        <v>7</v>
      </c>
      <c r="C216">
        <f t="shared" si="72"/>
        <v>1.6000000000000005</v>
      </c>
      <c r="D216" s="19">
        <f t="shared" si="64"/>
        <v>4.2857142857142856</v>
      </c>
      <c r="E216">
        <f t="shared" si="73"/>
        <v>1</v>
      </c>
      <c r="F216" s="1">
        <f t="shared" si="77"/>
        <v>94.28571428571432</v>
      </c>
      <c r="G216" s="1">
        <f t="shared" si="74"/>
        <v>1.6455961518803683</v>
      </c>
      <c r="H216" s="14">
        <f t="shared" si="75"/>
        <v>-0.11956814973827957</v>
      </c>
      <c r="I216" s="1">
        <f t="shared" si="76"/>
        <v>1.5955260754898888</v>
      </c>
      <c r="J216" s="15" t="str">
        <f t="shared" si="65"/>
        <v>D</v>
      </c>
      <c r="K216" s="16">
        <f t="shared" si="66"/>
        <v>-0.11956814973827957</v>
      </c>
      <c r="L216" s="16">
        <f t="shared" si="67"/>
        <v>1.5955260754898888</v>
      </c>
      <c r="M216" s="16" t="e">
        <f t="shared" si="68"/>
        <v>#N/A</v>
      </c>
      <c r="N216" s="16" t="e">
        <f t="shared" si="69"/>
        <v>#N/A</v>
      </c>
      <c r="O216" s="16" t="e">
        <f t="shared" si="70"/>
        <v>#N/A</v>
      </c>
      <c r="P216" s="16" t="e">
        <f t="shared" si="71"/>
        <v>#N/A</v>
      </c>
      <c r="Q216" s="1"/>
      <c r="W216" s="2"/>
    </row>
    <row r="217" spans="1:23">
      <c r="A217">
        <f t="shared" si="78"/>
        <v>215</v>
      </c>
      <c r="B217">
        <f t="shared" si="63"/>
        <v>7</v>
      </c>
      <c r="C217">
        <f t="shared" si="72"/>
        <v>1.6000000000000005</v>
      </c>
      <c r="D217" s="19">
        <f t="shared" si="64"/>
        <v>4.2857142857142856</v>
      </c>
      <c r="E217">
        <f t="shared" si="73"/>
        <v>1</v>
      </c>
      <c r="F217" s="1">
        <f t="shared" si="77"/>
        <v>98.571428571428612</v>
      </c>
      <c r="G217" s="1">
        <f t="shared" si="74"/>
        <v>1.7203959769658399</v>
      </c>
      <c r="H217" s="14">
        <f t="shared" si="75"/>
        <v>-0.23846762588188039</v>
      </c>
      <c r="I217" s="1">
        <f t="shared" si="76"/>
        <v>1.5821293219602059</v>
      </c>
      <c r="J217" s="15" t="str">
        <f t="shared" si="65"/>
        <v>D</v>
      </c>
      <c r="K217" s="16">
        <f t="shared" si="66"/>
        <v>-0.23846762588188039</v>
      </c>
      <c r="L217" s="16">
        <f t="shared" si="67"/>
        <v>1.5821293219602059</v>
      </c>
      <c r="M217" s="16" t="e">
        <f t="shared" si="68"/>
        <v>#N/A</v>
      </c>
      <c r="N217" s="16" t="e">
        <f t="shared" si="69"/>
        <v>#N/A</v>
      </c>
      <c r="O217" s="16" t="e">
        <f t="shared" si="70"/>
        <v>#N/A</v>
      </c>
      <c r="P217" s="16" t="e">
        <f t="shared" si="71"/>
        <v>#N/A</v>
      </c>
      <c r="Q217" s="1"/>
      <c r="W217" s="2"/>
    </row>
    <row r="218" spans="1:23">
      <c r="A218">
        <f t="shared" si="78"/>
        <v>216</v>
      </c>
      <c r="B218">
        <f t="shared" si="63"/>
        <v>7</v>
      </c>
      <c r="C218">
        <f t="shared" si="72"/>
        <v>1.6000000000000005</v>
      </c>
      <c r="D218" s="19">
        <f t="shared" si="64"/>
        <v>4.2857142857142856</v>
      </c>
      <c r="E218">
        <f t="shared" si="73"/>
        <v>1</v>
      </c>
      <c r="F218" s="1">
        <f t="shared" si="77"/>
        <v>102.8571428571429</v>
      </c>
      <c r="G218" s="1">
        <f t="shared" si="74"/>
        <v>1.7951958020513112</v>
      </c>
      <c r="H218" s="14">
        <f t="shared" si="75"/>
        <v>-0.35603349433010445</v>
      </c>
      <c r="I218" s="1">
        <f t="shared" si="76"/>
        <v>1.5598846594909179</v>
      </c>
      <c r="J218" s="15" t="str">
        <f t="shared" si="65"/>
        <v>D</v>
      </c>
      <c r="K218" s="16">
        <f t="shared" si="66"/>
        <v>-0.35603349433010445</v>
      </c>
      <c r="L218" s="16">
        <f t="shared" si="67"/>
        <v>1.5598846594909179</v>
      </c>
      <c r="M218" s="16" t="e">
        <f t="shared" si="68"/>
        <v>#N/A</v>
      </c>
      <c r="N218" s="16" t="e">
        <f t="shared" si="69"/>
        <v>#N/A</v>
      </c>
      <c r="O218" s="16" t="e">
        <f t="shared" si="70"/>
        <v>#N/A</v>
      </c>
      <c r="P218" s="16" t="e">
        <f t="shared" si="71"/>
        <v>#N/A</v>
      </c>
      <c r="Q218" s="1"/>
      <c r="W218" s="2"/>
    </row>
    <row r="219" spans="1:23">
      <c r="A219">
        <f t="shared" si="78"/>
        <v>217</v>
      </c>
      <c r="B219">
        <f t="shared" si="63"/>
        <v>7</v>
      </c>
      <c r="C219">
        <f t="shared" si="72"/>
        <v>1.6000000000000005</v>
      </c>
      <c r="D219" s="19">
        <f t="shared" si="64"/>
        <v>4.2857142857142856</v>
      </c>
      <c r="E219">
        <f t="shared" si="73"/>
        <v>1</v>
      </c>
      <c r="F219" s="1">
        <f t="shared" si="77"/>
        <v>107.1428571428572</v>
      </c>
      <c r="G219" s="1">
        <f t="shared" si="74"/>
        <v>1.8699956271367826</v>
      </c>
      <c r="H219" s="14">
        <f t="shared" si="75"/>
        <v>-0.47160827905744823</v>
      </c>
      <c r="I219" s="1">
        <f t="shared" si="76"/>
        <v>1.5289164892578253</v>
      </c>
      <c r="J219" s="15" t="str">
        <f t="shared" si="65"/>
        <v>D</v>
      </c>
      <c r="K219" s="16">
        <f t="shared" si="66"/>
        <v>-0.47160827905744823</v>
      </c>
      <c r="L219" s="16">
        <f t="shared" si="67"/>
        <v>1.5289164892578253</v>
      </c>
      <c r="M219" s="16" t="e">
        <f t="shared" si="68"/>
        <v>#N/A</v>
      </c>
      <c r="N219" s="16" t="e">
        <f t="shared" si="69"/>
        <v>#N/A</v>
      </c>
      <c r="O219" s="16" t="e">
        <f t="shared" si="70"/>
        <v>#N/A</v>
      </c>
      <c r="P219" s="16" t="e">
        <f t="shared" si="71"/>
        <v>#N/A</v>
      </c>
      <c r="Q219" s="1"/>
      <c r="W219" s="2"/>
    </row>
    <row r="220" spans="1:23">
      <c r="A220">
        <f t="shared" si="78"/>
        <v>218</v>
      </c>
      <c r="B220">
        <f t="shared" si="63"/>
        <v>7</v>
      </c>
      <c r="C220">
        <f t="shared" si="72"/>
        <v>1.6000000000000005</v>
      </c>
      <c r="D220" s="19">
        <f t="shared" si="64"/>
        <v>4.2857142857142856</v>
      </c>
      <c r="E220">
        <f t="shared" si="73"/>
        <v>1</v>
      </c>
      <c r="F220" s="1">
        <f t="shared" si="77"/>
        <v>111.42857142857149</v>
      </c>
      <c r="G220" s="1">
        <f t="shared" si="74"/>
        <v>1.9447954522222539</v>
      </c>
      <c r="H220" s="14">
        <f t="shared" si="75"/>
        <v>-0.58454563898623368</v>
      </c>
      <c r="I220" s="1">
        <f t="shared" si="76"/>
        <v>1.4893979978307268</v>
      </c>
      <c r="J220" s="15" t="str">
        <f t="shared" si="65"/>
        <v>D</v>
      </c>
      <c r="K220" s="16">
        <f t="shared" si="66"/>
        <v>-0.58454563898623368</v>
      </c>
      <c r="L220" s="16">
        <f t="shared" si="67"/>
        <v>1.4893979978307268</v>
      </c>
      <c r="M220" s="16" t="e">
        <f t="shared" si="68"/>
        <v>#N/A</v>
      </c>
      <c r="N220" s="16" t="e">
        <f t="shared" si="69"/>
        <v>#N/A</v>
      </c>
      <c r="O220" s="16" t="e">
        <f t="shared" si="70"/>
        <v>#N/A</v>
      </c>
      <c r="P220" s="16" t="e">
        <f t="shared" si="71"/>
        <v>#N/A</v>
      </c>
      <c r="Q220" s="1"/>
      <c r="W220" s="2"/>
    </row>
    <row r="221" spans="1:23">
      <c r="A221">
        <f t="shared" si="78"/>
        <v>219</v>
      </c>
      <c r="B221">
        <f t="shared" si="63"/>
        <v>7</v>
      </c>
      <c r="C221">
        <f t="shared" si="72"/>
        <v>1.6000000000000005</v>
      </c>
      <c r="D221" s="19">
        <f t="shared" si="64"/>
        <v>4.2857142857142856</v>
      </c>
      <c r="E221">
        <f t="shared" si="73"/>
        <v>1</v>
      </c>
      <c r="F221" s="1">
        <f t="shared" si="77"/>
        <v>115.71428571428578</v>
      </c>
      <c r="G221" s="1">
        <f t="shared" si="74"/>
        <v>2.0195952773077255</v>
      </c>
      <c r="H221" s="14">
        <f t="shared" si="75"/>
        <v>-0.69421398258809497</v>
      </c>
      <c r="I221" s="1">
        <f t="shared" si="76"/>
        <v>1.4415501886438702</v>
      </c>
      <c r="J221" s="15" t="str">
        <f t="shared" si="65"/>
        <v>D</v>
      </c>
      <c r="K221" s="16">
        <f t="shared" si="66"/>
        <v>-0.69421398258809497</v>
      </c>
      <c r="L221" s="16">
        <f t="shared" si="67"/>
        <v>1.4415501886438702</v>
      </c>
      <c r="M221" s="16" t="e">
        <f t="shared" si="68"/>
        <v>#N/A</v>
      </c>
      <c r="N221" s="16" t="e">
        <f t="shared" si="69"/>
        <v>#N/A</v>
      </c>
      <c r="O221" s="16" t="e">
        <f t="shared" si="70"/>
        <v>#N/A</v>
      </c>
      <c r="P221" s="16" t="e">
        <f t="shared" si="71"/>
        <v>#N/A</v>
      </c>
      <c r="Q221" s="1"/>
      <c r="W221" s="2"/>
    </row>
    <row r="222" spans="1:23">
      <c r="A222">
        <f t="shared" si="78"/>
        <v>220</v>
      </c>
      <c r="B222">
        <f t="shared" si="63"/>
        <v>7</v>
      </c>
      <c r="C222">
        <f t="shared" si="72"/>
        <v>1.6000000000000005</v>
      </c>
      <c r="D222" s="19">
        <f t="shared" si="64"/>
        <v>4.2857142857142856</v>
      </c>
      <c r="E222">
        <f t="shared" si="73"/>
        <v>1</v>
      </c>
      <c r="F222" s="1">
        <f t="shared" si="77"/>
        <v>120.00000000000007</v>
      </c>
      <c r="G222" s="1">
        <f t="shared" si="74"/>
        <v>2.0943951023931966</v>
      </c>
      <c r="H222" s="14">
        <f t="shared" si="75"/>
        <v>-0.80000000000000182</v>
      </c>
      <c r="I222" s="1">
        <f t="shared" si="76"/>
        <v>1.3856406460551014</v>
      </c>
      <c r="J222" s="15" t="str">
        <f t="shared" si="65"/>
        <v>D</v>
      </c>
      <c r="K222" s="16">
        <f t="shared" si="66"/>
        <v>-0.80000000000000182</v>
      </c>
      <c r="L222" s="16">
        <f t="shared" si="67"/>
        <v>1.3856406460551014</v>
      </c>
      <c r="M222" s="16" t="e">
        <f t="shared" si="68"/>
        <v>#N/A</v>
      </c>
      <c r="N222" s="16" t="e">
        <f t="shared" si="69"/>
        <v>#N/A</v>
      </c>
      <c r="O222" s="16" t="e">
        <f t="shared" si="70"/>
        <v>#N/A</v>
      </c>
      <c r="P222" s="16" t="e">
        <f t="shared" si="71"/>
        <v>#N/A</v>
      </c>
      <c r="Q222" s="1"/>
      <c r="W222" s="2"/>
    </row>
    <row r="223" spans="1:23">
      <c r="A223">
        <f t="shared" si="78"/>
        <v>221</v>
      </c>
      <c r="B223">
        <f t="shared" si="63"/>
        <v>7</v>
      </c>
      <c r="C223">
        <f t="shared" si="72"/>
        <v>1.6000000000000005</v>
      </c>
      <c r="D223" s="19">
        <f t="shared" si="64"/>
        <v>4.2857142857142856</v>
      </c>
      <c r="E223">
        <f t="shared" si="73"/>
        <v>1</v>
      </c>
      <c r="F223" s="1">
        <f t="shared" si="77"/>
        <v>124.28571428571436</v>
      </c>
      <c r="G223" s="1">
        <f t="shared" si="74"/>
        <v>2.1691949274786682</v>
      </c>
      <c r="H223" s="14">
        <f t="shared" si="75"/>
        <v>-0.90131209290179737</v>
      </c>
      <c r="I223" s="1">
        <f t="shared" si="76"/>
        <v>1.321982038905591</v>
      </c>
      <c r="J223" s="15" t="str">
        <f t="shared" si="65"/>
        <v>D</v>
      </c>
      <c r="K223" s="16">
        <f t="shared" si="66"/>
        <v>-0.90131209290179737</v>
      </c>
      <c r="L223" s="16">
        <f t="shared" si="67"/>
        <v>1.321982038905591</v>
      </c>
      <c r="M223" s="16" t="e">
        <f t="shared" si="68"/>
        <v>#N/A</v>
      </c>
      <c r="N223" s="16" t="e">
        <f t="shared" si="69"/>
        <v>#N/A</v>
      </c>
      <c r="O223" s="16" t="e">
        <f t="shared" si="70"/>
        <v>#N/A</v>
      </c>
      <c r="P223" s="16" t="e">
        <f t="shared" si="71"/>
        <v>#N/A</v>
      </c>
      <c r="Q223" s="1"/>
      <c r="W223" s="2"/>
    </row>
    <row r="224" spans="1:23">
      <c r="A224">
        <f t="shared" si="78"/>
        <v>222</v>
      </c>
      <c r="B224">
        <f t="shared" si="63"/>
        <v>7</v>
      </c>
      <c r="C224">
        <f t="shared" si="72"/>
        <v>1.6000000000000005</v>
      </c>
      <c r="D224" s="19">
        <f t="shared" si="64"/>
        <v>4.2857142857142856</v>
      </c>
      <c r="E224">
        <f t="shared" si="73"/>
        <v>1</v>
      </c>
      <c r="F224" s="1">
        <f t="shared" si="77"/>
        <v>128.57142857142864</v>
      </c>
      <c r="G224" s="1">
        <f t="shared" si="74"/>
        <v>2.2439947525641388</v>
      </c>
      <c r="H224" s="14">
        <f t="shared" si="75"/>
        <v>-0.99758368297397493</v>
      </c>
      <c r="I224" s="1">
        <f t="shared" si="76"/>
        <v>1.2509303719488474</v>
      </c>
      <c r="J224" s="15" t="str">
        <f t="shared" si="65"/>
        <v>D</v>
      </c>
      <c r="K224" s="16">
        <f t="shared" si="66"/>
        <v>-0.99758368297397493</v>
      </c>
      <c r="L224" s="16">
        <f t="shared" si="67"/>
        <v>1.2509303719488474</v>
      </c>
      <c r="M224" s="16" t="e">
        <f t="shared" si="68"/>
        <v>#N/A</v>
      </c>
      <c r="N224" s="16" t="e">
        <f t="shared" si="69"/>
        <v>#N/A</v>
      </c>
      <c r="O224" s="16" t="e">
        <f t="shared" si="70"/>
        <v>#N/A</v>
      </c>
      <c r="P224" s="16" t="e">
        <f t="shared" si="71"/>
        <v>#N/A</v>
      </c>
      <c r="Q224" s="1"/>
      <c r="W224" s="2"/>
    </row>
    <row r="225" spans="1:23">
      <c r="A225">
        <f t="shared" si="78"/>
        <v>223</v>
      </c>
      <c r="B225">
        <f t="shared" si="63"/>
        <v>7</v>
      </c>
      <c r="C225">
        <f t="shared" si="72"/>
        <v>1.6000000000000005</v>
      </c>
      <c r="D225" s="19">
        <f t="shared" si="64"/>
        <v>4.2857142857142856</v>
      </c>
      <c r="E225">
        <f t="shared" si="73"/>
        <v>1</v>
      </c>
      <c r="F225" s="1">
        <f t="shared" si="77"/>
        <v>132.85714285714292</v>
      </c>
      <c r="G225" s="1">
        <f t="shared" si="74"/>
        <v>2.3187945776496104</v>
      </c>
      <c r="H225" s="14">
        <f t="shared" si="75"/>
        <v>-1.0882763804334727</v>
      </c>
      <c r="I225" s="1">
        <f t="shared" si="76"/>
        <v>1.1728829949277213</v>
      </c>
      <c r="J225" s="15" t="str">
        <f t="shared" si="65"/>
        <v>D</v>
      </c>
      <c r="K225" s="16">
        <f t="shared" si="66"/>
        <v>-1.0882763804334727</v>
      </c>
      <c r="L225" s="16">
        <f t="shared" si="67"/>
        <v>1.1728829949277213</v>
      </c>
      <c r="M225" s="16" t="e">
        <f t="shared" si="68"/>
        <v>#N/A</v>
      </c>
      <c r="N225" s="16" t="e">
        <f t="shared" si="69"/>
        <v>#N/A</v>
      </c>
      <c r="O225" s="16" t="e">
        <f t="shared" si="70"/>
        <v>#N/A</v>
      </c>
      <c r="P225" s="16" t="e">
        <f t="shared" si="71"/>
        <v>#N/A</v>
      </c>
      <c r="Q225" s="1"/>
      <c r="W225" s="2"/>
    </row>
    <row r="226" spans="1:23">
      <c r="A226">
        <f t="shared" si="78"/>
        <v>224</v>
      </c>
      <c r="B226">
        <f t="shared" si="63"/>
        <v>7</v>
      </c>
      <c r="C226">
        <f t="shared" si="72"/>
        <v>1.6000000000000005</v>
      </c>
      <c r="D226" s="19">
        <f t="shared" si="64"/>
        <v>4.2857142857142856</v>
      </c>
      <c r="E226">
        <f t="shared" si="73"/>
        <v>1</v>
      </c>
      <c r="F226" s="1">
        <f t="shared" si="77"/>
        <v>137.1428571428572</v>
      </c>
      <c r="G226" s="1">
        <f t="shared" si="74"/>
        <v>2.3935944027350815</v>
      </c>
      <c r="H226" s="14">
        <f t="shared" si="75"/>
        <v>-1.1728829949277235</v>
      </c>
      <c r="I226" s="1">
        <f t="shared" si="76"/>
        <v>1.0882763804334703</v>
      </c>
      <c r="J226" s="15" t="str">
        <f t="shared" si="65"/>
        <v>D</v>
      </c>
      <c r="K226" s="16">
        <f t="shared" si="66"/>
        <v>-1.1728829949277235</v>
      </c>
      <c r="L226" s="16">
        <f t="shared" si="67"/>
        <v>1.0882763804334703</v>
      </c>
      <c r="M226" s="16" t="e">
        <f t="shared" si="68"/>
        <v>#N/A</v>
      </c>
      <c r="N226" s="16" t="e">
        <f t="shared" si="69"/>
        <v>#N/A</v>
      </c>
      <c r="O226" s="16" t="e">
        <f t="shared" si="70"/>
        <v>#N/A</v>
      </c>
      <c r="P226" s="16" t="e">
        <f t="shared" si="71"/>
        <v>#N/A</v>
      </c>
      <c r="Q226" s="1"/>
      <c r="W226" s="2"/>
    </row>
    <row r="227" spans="1:23">
      <c r="A227">
        <f t="shared" si="78"/>
        <v>225</v>
      </c>
      <c r="B227">
        <f t="shared" si="63"/>
        <v>7</v>
      </c>
      <c r="C227">
        <f t="shared" si="72"/>
        <v>1.6000000000000005</v>
      </c>
      <c r="D227" s="19">
        <f t="shared" si="64"/>
        <v>4.2857142857142856</v>
      </c>
      <c r="E227">
        <f t="shared" si="73"/>
        <v>1</v>
      </c>
      <c r="F227" s="1">
        <f t="shared" si="77"/>
        <v>141.42857142857147</v>
      </c>
      <c r="G227" s="1">
        <f t="shared" si="74"/>
        <v>2.4683942278205522</v>
      </c>
      <c r="H227" s="14">
        <f t="shared" si="75"/>
        <v>-1.2509303719488485</v>
      </c>
      <c r="I227" s="1">
        <f t="shared" si="76"/>
        <v>0.9975836829739736</v>
      </c>
      <c r="J227" s="15" t="str">
        <f t="shared" si="65"/>
        <v>D</v>
      </c>
      <c r="K227" s="16">
        <f t="shared" si="66"/>
        <v>-1.2509303719488485</v>
      </c>
      <c r="L227" s="16">
        <f t="shared" si="67"/>
        <v>0.9975836829739736</v>
      </c>
      <c r="M227" s="16" t="e">
        <f t="shared" si="68"/>
        <v>#N/A</v>
      </c>
      <c r="N227" s="16" t="e">
        <f t="shared" si="69"/>
        <v>#N/A</v>
      </c>
      <c r="O227" s="16" t="e">
        <f t="shared" si="70"/>
        <v>#N/A</v>
      </c>
      <c r="P227" s="16" t="e">
        <f t="shared" si="71"/>
        <v>#N/A</v>
      </c>
      <c r="Q227" s="1"/>
      <c r="W227" s="2"/>
    </row>
    <row r="228" spans="1:23">
      <c r="A228">
        <f t="shared" si="78"/>
        <v>226</v>
      </c>
      <c r="B228">
        <f t="shared" si="63"/>
        <v>7</v>
      </c>
      <c r="C228">
        <f t="shared" si="72"/>
        <v>1.6000000000000005</v>
      </c>
      <c r="D228" s="19">
        <f t="shared" si="64"/>
        <v>4.2857142857142856</v>
      </c>
      <c r="E228">
        <f t="shared" si="73"/>
        <v>1</v>
      </c>
      <c r="F228" s="1">
        <f t="shared" si="77"/>
        <v>145.71428571428575</v>
      </c>
      <c r="G228" s="1">
        <f t="shared" si="74"/>
        <v>2.5431940529060237</v>
      </c>
      <c r="H228" s="14">
        <f t="shared" si="75"/>
        <v>-1.3219820389055927</v>
      </c>
      <c r="I228" s="1">
        <f t="shared" si="76"/>
        <v>0.9013120929017947</v>
      </c>
      <c r="J228" s="15" t="str">
        <f t="shared" si="65"/>
        <v>D</v>
      </c>
      <c r="K228" s="16">
        <f t="shared" si="66"/>
        <v>-1.3219820389055927</v>
      </c>
      <c r="L228" s="16">
        <f t="shared" si="67"/>
        <v>0.9013120929017947</v>
      </c>
      <c r="M228" s="16" t="e">
        <f t="shared" si="68"/>
        <v>#N/A</v>
      </c>
      <c r="N228" s="16" t="e">
        <f t="shared" si="69"/>
        <v>#N/A</v>
      </c>
      <c r="O228" s="16" t="e">
        <f t="shared" si="70"/>
        <v>#N/A</v>
      </c>
      <c r="P228" s="16" t="e">
        <f t="shared" si="71"/>
        <v>#N/A</v>
      </c>
      <c r="Q228" s="1"/>
      <c r="W228" s="2"/>
    </row>
    <row r="229" spans="1:23">
      <c r="A229">
        <f t="shared" si="78"/>
        <v>227</v>
      </c>
      <c r="B229">
        <f t="shared" si="63"/>
        <v>7</v>
      </c>
      <c r="C229">
        <f t="shared" si="72"/>
        <v>1.6000000000000005</v>
      </c>
      <c r="D229" s="19">
        <f t="shared" si="64"/>
        <v>4.2857142857142856</v>
      </c>
      <c r="E229">
        <f t="shared" si="73"/>
        <v>1</v>
      </c>
      <c r="F229" s="1">
        <f t="shared" si="77"/>
        <v>150.00000000000003</v>
      </c>
      <c r="G229" s="1">
        <f t="shared" si="74"/>
        <v>2.6179938779914949</v>
      </c>
      <c r="H229" s="14">
        <f t="shared" si="75"/>
        <v>-1.3856406460551027</v>
      </c>
      <c r="I229" s="1">
        <f t="shared" si="76"/>
        <v>0.7999999999999996</v>
      </c>
      <c r="J229" s="15" t="str">
        <f t="shared" si="65"/>
        <v>D</v>
      </c>
      <c r="K229" s="16">
        <f t="shared" si="66"/>
        <v>-1.3856406460551027</v>
      </c>
      <c r="L229" s="16">
        <f t="shared" si="67"/>
        <v>0.7999999999999996</v>
      </c>
      <c r="M229" s="16" t="e">
        <f t="shared" si="68"/>
        <v>#N/A</v>
      </c>
      <c r="N229" s="16" t="e">
        <f t="shared" si="69"/>
        <v>#N/A</v>
      </c>
      <c r="O229" s="16" t="e">
        <f t="shared" si="70"/>
        <v>#N/A</v>
      </c>
      <c r="P229" s="16" t="e">
        <f t="shared" si="71"/>
        <v>#N/A</v>
      </c>
      <c r="Q229" s="1"/>
      <c r="W229" s="2"/>
    </row>
    <row r="230" spans="1:23">
      <c r="A230">
        <f t="shared" si="78"/>
        <v>228</v>
      </c>
      <c r="B230">
        <f t="shared" si="63"/>
        <v>7</v>
      </c>
      <c r="C230">
        <f t="shared" si="72"/>
        <v>1.6000000000000005</v>
      </c>
      <c r="D230" s="19">
        <f t="shared" si="64"/>
        <v>4.2857142857142856</v>
      </c>
      <c r="E230">
        <f t="shared" si="73"/>
        <v>1</v>
      </c>
      <c r="F230" s="1">
        <f t="shared" si="77"/>
        <v>154.28571428571431</v>
      </c>
      <c r="G230" s="1">
        <f t="shared" si="74"/>
        <v>2.6927937030769655</v>
      </c>
      <c r="H230" s="14">
        <f t="shared" si="75"/>
        <v>-1.4415501886438709</v>
      </c>
      <c r="I230" s="1">
        <f t="shared" si="76"/>
        <v>0.69421398258809341</v>
      </c>
      <c r="J230" s="15" t="str">
        <f t="shared" si="65"/>
        <v>D</v>
      </c>
      <c r="K230" s="16">
        <f t="shared" si="66"/>
        <v>-1.4415501886438709</v>
      </c>
      <c r="L230" s="16">
        <f t="shared" si="67"/>
        <v>0.69421398258809341</v>
      </c>
      <c r="M230" s="16" t="e">
        <f t="shared" si="68"/>
        <v>#N/A</v>
      </c>
      <c r="N230" s="16" t="e">
        <f t="shared" si="69"/>
        <v>#N/A</v>
      </c>
      <c r="O230" s="16" t="e">
        <f t="shared" si="70"/>
        <v>#N/A</v>
      </c>
      <c r="P230" s="16" t="e">
        <f t="shared" si="71"/>
        <v>#N/A</v>
      </c>
      <c r="Q230" s="1"/>
      <c r="W230" s="2"/>
    </row>
    <row r="231" spans="1:23">
      <c r="A231">
        <f t="shared" si="78"/>
        <v>229</v>
      </c>
      <c r="B231">
        <f t="shared" si="63"/>
        <v>7</v>
      </c>
      <c r="C231">
        <f t="shared" si="72"/>
        <v>1.6000000000000005</v>
      </c>
      <c r="D231" s="19">
        <f t="shared" si="64"/>
        <v>4.2857142857142856</v>
      </c>
      <c r="E231">
        <f t="shared" si="73"/>
        <v>1</v>
      </c>
      <c r="F231" s="1">
        <f t="shared" si="77"/>
        <v>158.57142857142858</v>
      </c>
      <c r="G231" s="1">
        <f t="shared" si="74"/>
        <v>2.7675935281624371</v>
      </c>
      <c r="H231" s="14">
        <f t="shared" si="75"/>
        <v>-1.4893979978307275</v>
      </c>
      <c r="I231" s="1">
        <f t="shared" si="76"/>
        <v>0.58454563898623191</v>
      </c>
      <c r="J231" s="15" t="str">
        <f t="shared" si="65"/>
        <v>D</v>
      </c>
      <c r="K231" s="16">
        <f t="shared" si="66"/>
        <v>-1.4893979978307275</v>
      </c>
      <c r="L231" s="16">
        <f t="shared" si="67"/>
        <v>0.58454563898623191</v>
      </c>
      <c r="M231" s="16" t="e">
        <f t="shared" si="68"/>
        <v>#N/A</v>
      </c>
      <c r="N231" s="16" t="e">
        <f t="shared" si="69"/>
        <v>#N/A</v>
      </c>
      <c r="O231" s="16" t="e">
        <f t="shared" si="70"/>
        <v>#N/A</v>
      </c>
      <c r="P231" s="16" t="e">
        <f t="shared" si="71"/>
        <v>#N/A</v>
      </c>
      <c r="Q231" s="1"/>
      <c r="W231" s="2"/>
    </row>
    <row r="232" spans="1:23">
      <c r="A232">
        <f t="shared" si="78"/>
        <v>230</v>
      </c>
      <c r="B232">
        <f t="shared" si="63"/>
        <v>7</v>
      </c>
      <c r="C232">
        <f t="shared" si="72"/>
        <v>1.6000000000000005</v>
      </c>
      <c r="D232" s="19">
        <f t="shared" si="64"/>
        <v>4.2857142857142856</v>
      </c>
      <c r="E232">
        <f t="shared" si="73"/>
        <v>1</v>
      </c>
      <c r="F232" s="1">
        <f t="shared" si="77"/>
        <v>162.85714285714286</v>
      </c>
      <c r="G232" s="1">
        <f t="shared" si="74"/>
        <v>2.8423933532479082</v>
      </c>
      <c r="H232" s="14">
        <f t="shared" si="75"/>
        <v>-1.5289164892578258</v>
      </c>
      <c r="I232" s="1">
        <f t="shared" si="76"/>
        <v>0.4716082790574469</v>
      </c>
      <c r="J232" s="15" t="str">
        <f t="shared" si="65"/>
        <v>D</v>
      </c>
      <c r="K232" s="16">
        <f t="shared" si="66"/>
        <v>-1.5289164892578258</v>
      </c>
      <c r="L232" s="16">
        <f t="shared" si="67"/>
        <v>0.4716082790574469</v>
      </c>
      <c r="M232" s="16" t="e">
        <f t="shared" si="68"/>
        <v>#N/A</v>
      </c>
      <c r="N232" s="16" t="e">
        <f t="shared" si="69"/>
        <v>#N/A</v>
      </c>
      <c r="O232" s="16" t="e">
        <f t="shared" si="70"/>
        <v>#N/A</v>
      </c>
      <c r="P232" s="16" t="e">
        <f t="shared" si="71"/>
        <v>#N/A</v>
      </c>
      <c r="Q232" s="1"/>
      <c r="W232" s="2"/>
    </row>
    <row r="233" spans="1:23">
      <c r="A233">
        <f t="shared" si="78"/>
        <v>231</v>
      </c>
      <c r="B233">
        <f t="shared" si="63"/>
        <v>7</v>
      </c>
      <c r="C233">
        <f t="shared" si="72"/>
        <v>1.6000000000000005</v>
      </c>
      <c r="D233" s="19">
        <f t="shared" si="64"/>
        <v>4.2857142857142856</v>
      </c>
      <c r="E233">
        <f t="shared" si="73"/>
        <v>1</v>
      </c>
      <c r="F233" s="1">
        <f t="shared" si="77"/>
        <v>167.14285714285714</v>
      </c>
      <c r="G233" s="1">
        <f t="shared" si="74"/>
        <v>2.9171931783333793</v>
      </c>
      <c r="H233" s="14">
        <f t="shared" si="75"/>
        <v>-1.5598846594909184</v>
      </c>
      <c r="I233" s="1">
        <f t="shared" si="76"/>
        <v>0.35603349433010334</v>
      </c>
      <c r="J233" s="15" t="str">
        <f t="shared" si="65"/>
        <v>D</v>
      </c>
      <c r="K233" s="16">
        <f t="shared" si="66"/>
        <v>-1.5598846594909184</v>
      </c>
      <c r="L233" s="16">
        <f t="shared" si="67"/>
        <v>0.35603349433010334</v>
      </c>
      <c r="M233" s="16" t="e">
        <f t="shared" si="68"/>
        <v>#N/A</v>
      </c>
      <c r="N233" s="16" t="e">
        <f t="shared" si="69"/>
        <v>#N/A</v>
      </c>
      <c r="O233" s="16" t="e">
        <f t="shared" si="70"/>
        <v>#N/A</v>
      </c>
      <c r="P233" s="16" t="e">
        <f t="shared" si="71"/>
        <v>#N/A</v>
      </c>
      <c r="Q233" s="1"/>
      <c r="W233" s="2"/>
    </row>
    <row r="234" spans="1:23">
      <c r="A234">
        <f t="shared" si="78"/>
        <v>232</v>
      </c>
      <c r="B234">
        <f t="shared" si="63"/>
        <v>7</v>
      </c>
      <c r="C234">
        <f t="shared" si="72"/>
        <v>1.6000000000000005</v>
      </c>
      <c r="D234" s="19">
        <f t="shared" si="64"/>
        <v>4.2857142857142856</v>
      </c>
      <c r="E234">
        <f t="shared" si="73"/>
        <v>1</v>
      </c>
      <c r="F234" s="1">
        <f t="shared" si="77"/>
        <v>171.42857142857142</v>
      </c>
      <c r="G234" s="1">
        <f t="shared" si="74"/>
        <v>2.9919930034188504</v>
      </c>
      <c r="H234" s="14">
        <f t="shared" si="75"/>
        <v>-1.5821293219602062</v>
      </c>
      <c r="I234" s="1">
        <f t="shared" si="76"/>
        <v>0.23846762588187964</v>
      </c>
      <c r="J234" s="15" t="str">
        <f t="shared" si="65"/>
        <v>D</v>
      </c>
      <c r="K234" s="16">
        <f t="shared" si="66"/>
        <v>-1.5821293219602062</v>
      </c>
      <c r="L234" s="16">
        <f t="shared" si="67"/>
        <v>0.23846762588187964</v>
      </c>
      <c r="M234" s="16" t="e">
        <f t="shared" si="68"/>
        <v>#N/A</v>
      </c>
      <c r="N234" s="16" t="e">
        <f t="shared" si="69"/>
        <v>#N/A</v>
      </c>
      <c r="O234" s="16" t="e">
        <f t="shared" si="70"/>
        <v>#N/A</v>
      </c>
      <c r="P234" s="16" t="e">
        <f t="shared" si="71"/>
        <v>#N/A</v>
      </c>
      <c r="Q234" s="1"/>
      <c r="W234" s="2"/>
    </row>
    <row r="235" spans="1:23">
      <c r="A235">
        <f t="shared" si="78"/>
        <v>233</v>
      </c>
      <c r="B235">
        <f t="shared" si="63"/>
        <v>7</v>
      </c>
      <c r="C235">
        <f t="shared" si="72"/>
        <v>1.6000000000000005</v>
      </c>
      <c r="D235" s="19">
        <f t="shared" si="64"/>
        <v>4.2857142857142856</v>
      </c>
      <c r="E235">
        <f t="shared" si="73"/>
        <v>1</v>
      </c>
      <c r="F235" s="1">
        <f t="shared" si="77"/>
        <v>175.71428571428569</v>
      </c>
      <c r="G235" s="1">
        <f t="shared" si="74"/>
        <v>3.0667928285043216</v>
      </c>
      <c r="H235" s="14">
        <f t="shared" si="75"/>
        <v>-1.5955260754898888</v>
      </c>
      <c r="I235" s="1">
        <f t="shared" si="76"/>
        <v>0.11956814973827951</v>
      </c>
      <c r="J235" s="15" t="str">
        <f t="shared" si="65"/>
        <v>D</v>
      </c>
      <c r="K235" s="16">
        <f t="shared" si="66"/>
        <v>-1.5955260754898888</v>
      </c>
      <c r="L235" s="16">
        <f t="shared" si="67"/>
        <v>0.11956814973827951</v>
      </c>
      <c r="M235" s="16" t="e">
        <f t="shared" si="68"/>
        <v>#N/A</v>
      </c>
      <c r="N235" s="16" t="e">
        <f t="shared" si="69"/>
        <v>#N/A</v>
      </c>
      <c r="O235" s="16" t="e">
        <f t="shared" si="70"/>
        <v>#N/A</v>
      </c>
      <c r="P235" s="16" t="e">
        <f t="shared" si="71"/>
        <v>#N/A</v>
      </c>
      <c r="Q235" s="1"/>
      <c r="W235" s="2"/>
    </row>
    <row r="236" spans="1:23">
      <c r="A236">
        <f t="shared" si="78"/>
        <v>234</v>
      </c>
      <c r="B236">
        <f t="shared" si="63"/>
        <v>7</v>
      </c>
      <c r="C236">
        <f t="shared" si="72"/>
        <v>1.6000000000000005</v>
      </c>
      <c r="D236" s="19">
        <f t="shared" si="64"/>
        <v>4.2857142857142856</v>
      </c>
      <c r="E236">
        <f t="shared" si="73"/>
        <v>1</v>
      </c>
      <c r="F236" s="1">
        <f t="shared" si="77"/>
        <v>179.99999999999997</v>
      </c>
      <c r="G236" s="1">
        <f t="shared" si="74"/>
        <v>3.1415926535897927</v>
      </c>
      <c r="H236" s="14">
        <f t="shared" si="75"/>
        <v>-1.6000000000000005</v>
      </c>
      <c r="I236" s="1">
        <f t="shared" si="76"/>
        <v>9.0656648854547962E-16</v>
      </c>
      <c r="J236" s="15" t="str">
        <f t="shared" si="65"/>
        <v>D</v>
      </c>
      <c r="K236" s="16">
        <f t="shared" si="66"/>
        <v>-1.6000000000000005</v>
      </c>
      <c r="L236" s="16">
        <f t="shared" si="67"/>
        <v>9.0656648854547962E-16</v>
      </c>
      <c r="M236" s="16" t="e">
        <f t="shared" si="68"/>
        <v>#N/A</v>
      </c>
      <c r="N236" s="16" t="e">
        <f t="shared" si="69"/>
        <v>#N/A</v>
      </c>
      <c r="O236" s="16" t="e">
        <f t="shared" si="70"/>
        <v>#N/A</v>
      </c>
      <c r="P236" s="16" t="e">
        <f t="shared" si="71"/>
        <v>#N/A</v>
      </c>
      <c r="Q236" s="1"/>
      <c r="W236" s="2"/>
    </row>
    <row r="237" spans="1:23">
      <c r="A237">
        <f t="shared" si="78"/>
        <v>235</v>
      </c>
      <c r="B237">
        <f t="shared" si="63"/>
        <v>8</v>
      </c>
      <c r="C237">
        <f t="shared" si="72"/>
        <v>1.7000000000000006</v>
      </c>
      <c r="D237" s="19">
        <f t="shared" si="64"/>
        <v>4</v>
      </c>
      <c r="E237">
        <f t="shared" si="73"/>
        <v>0</v>
      </c>
      <c r="F237" s="1">
        <f t="shared" si="77"/>
        <v>0</v>
      </c>
      <c r="G237" s="1">
        <f t="shared" si="74"/>
        <v>0</v>
      </c>
      <c r="H237" s="14">
        <f t="shared" si="75"/>
        <v>1.7000000000000006</v>
      </c>
      <c r="I237" s="1">
        <f t="shared" si="76"/>
        <v>0</v>
      </c>
      <c r="J237" s="15" t="str">
        <f t="shared" si="65"/>
        <v>R</v>
      </c>
      <c r="K237" s="16" t="e">
        <f t="shared" si="66"/>
        <v>#N/A</v>
      </c>
      <c r="L237" s="16" t="e">
        <f t="shared" si="67"/>
        <v>#N/A</v>
      </c>
      <c r="M237" s="16">
        <f t="shared" si="68"/>
        <v>1.7000000000000006</v>
      </c>
      <c r="N237" s="16">
        <f t="shared" si="69"/>
        <v>0</v>
      </c>
      <c r="O237" s="16" t="e">
        <f t="shared" si="70"/>
        <v>#N/A</v>
      </c>
      <c r="P237" s="16" t="e">
        <f t="shared" si="71"/>
        <v>#N/A</v>
      </c>
      <c r="Q237" s="1"/>
      <c r="W237" s="2"/>
    </row>
    <row r="238" spans="1:23">
      <c r="A238">
        <f t="shared" si="78"/>
        <v>236</v>
      </c>
      <c r="B238">
        <f t="shared" si="63"/>
        <v>8</v>
      </c>
      <c r="C238">
        <f t="shared" si="72"/>
        <v>1.7000000000000006</v>
      </c>
      <c r="D238" s="19">
        <f t="shared" si="64"/>
        <v>4</v>
      </c>
      <c r="E238">
        <f t="shared" si="73"/>
        <v>1</v>
      </c>
      <c r="F238" s="1">
        <f t="shared" si="77"/>
        <v>4</v>
      </c>
      <c r="G238" s="1">
        <f t="shared" si="74"/>
        <v>6.9813170079773182E-2</v>
      </c>
      <c r="H238" s="14">
        <f t="shared" si="75"/>
        <v>1.6958588854417018</v>
      </c>
      <c r="I238" s="1">
        <f t="shared" si="76"/>
        <v>0.11858600536501306</v>
      </c>
      <c r="J238" s="15" t="str">
        <f t="shared" si="65"/>
        <v>R</v>
      </c>
      <c r="K238" s="16" t="e">
        <f t="shared" si="66"/>
        <v>#N/A</v>
      </c>
      <c r="L238" s="16" t="e">
        <f t="shared" si="67"/>
        <v>#N/A</v>
      </c>
      <c r="M238" s="16">
        <f t="shared" si="68"/>
        <v>1.6958588854417018</v>
      </c>
      <c r="N238" s="16">
        <f t="shared" si="69"/>
        <v>0.11858600536501306</v>
      </c>
      <c r="O238" s="16" t="e">
        <f t="shared" si="70"/>
        <v>#N/A</v>
      </c>
      <c r="P238" s="16" t="e">
        <f t="shared" si="71"/>
        <v>#N/A</v>
      </c>
      <c r="Q238" s="1"/>
      <c r="W238" s="2"/>
    </row>
    <row r="239" spans="1:23">
      <c r="A239">
        <f t="shared" si="78"/>
        <v>237</v>
      </c>
      <c r="B239">
        <f t="shared" si="63"/>
        <v>8</v>
      </c>
      <c r="C239">
        <f t="shared" si="72"/>
        <v>1.7000000000000006</v>
      </c>
      <c r="D239" s="19">
        <f t="shared" si="64"/>
        <v>4</v>
      </c>
      <c r="E239">
        <f t="shared" si="73"/>
        <v>1</v>
      </c>
      <c r="F239" s="1">
        <f t="shared" si="77"/>
        <v>8</v>
      </c>
      <c r="G239" s="1">
        <f t="shared" si="74"/>
        <v>0.13962634015954636</v>
      </c>
      <c r="H239" s="14">
        <f t="shared" si="75"/>
        <v>1.6834557168606703</v>
      </c>
      <c r="I239" s="1">
        <f t="shared" si="76"/>
        <v>0.23659427163211133</v>
      </c>
      <c r="J239" s="15" t="str">
        <f t="shared" si="65"/>
        <v>R</v>
      </c>
      <c r="K239" s="16" t="e">
        <f t="shared" si="66"/>
        <v>#N/A</v>
      </c>
      <c r="L239" s="16" t="e">
        <f t="shared" si="67"/>
        <v>#N/A</v>
      </c>
      <c r="M239" s="16">
        <f t="shared" si="68"/>
        <v>1.6834557168606703</v>
      </c>
      <c r="N239" s="16">
        <f t="shared" si="69"/>
        <v>0.23659427163211133</v>
      </c>
      <c r="O239" s="16" t="e">
        <f t="shared" si="70"/>
        <v>#N/A</v>
      </c>
      <c r="P239" s="16" t="e">
        <f t="shared" si="71"/>
        <v>#N/A</v>
      </c>
      <c r="Q239" s="1"/>
      <c r="W239" s="2"/>
    </row>
    <row r="240" spans="1:23">
      <c r="A240">
        <f t="shared" si="78"/>
        <v>238</v>
      </c>
      <c r="B240">
        <f t="shared" si="63"/>
        <v>8</v>
      </c>
      <c r="C240">
        <f t="shared" si="72"/>
        <v>1.7000000000000006</v>
      </c>
      <c r="D240" s="19">
        <f t="shared" si="64"/>
        <v>4</v>
      </c>
      <c r="E240">
        <f t="shared" si="73"/>
        <v>1</v>
      </c>
      <c r="F240" s="1">
        <f t="shared" si="77"/>
        <v>12</v>
      </c>
      <c r="G240" s="1">
        <f t="shared" si="74"/>
        <v>0.20943951023931953</v>
      </c>
      <c r="H240" s="14">
        <f t="shared" si="75"/>
        <v>1.6628509212474702</v>
      </c>
      <c r="I240" s="1">
        <f t="shared" si="76"/>
        <v>0.35344987439019099</v>
      </c>
      <c r="J240" s="15" t="str">
        <f t="shared" si="65"/>
        <v>R</v>
      </c>
      <c r="K240" s="16" t="e">
        <f t="shared" si="66"/>
        <v>#N/A</v>
      </c>
      <c r="L240" s="16" t="e">
        <f t="shared" si="67"/>
        <v>#N/A</v>
      </c>
      <c r="M240" s="16">
        <f t="shared" si="68"/>
        <v>1.6628509212474702</v>
      </c>
      <c r="N240" s="16">
        <f t="shared" si="69"/>
        <v>0.35344987439019099</v>
      </c>
      <c r="O240" s="16" t="e">
        <f t="shared" si="70"/>
        <v>#N/A</v>
      </c>
      <c r="P240" s="16" t="e">
        <f t="shared" si="71"/>
        <v>#N/A</v>
      </c>
      <c r="Q240" s="1"/>
      <c r="W240" s="2"/>
    </row>
    <row r="241" spans="1:23">
      <c r="A241">
        <f t="shared" si="78"/>
        <v>239</v>
      </c>
      <c r="B241">
        <f t="shared" si="63"/>
        <v>8</v>
      </c>
      <c r="C241">
        <f t="shared" si="72"/>
        <v>1.7000000000000006</v>
      </c>
      <c r="D241" s="19">
        <f t="shared" si="64"/>
        <v>4</v>
      </c>
      <c r="E241">
        <f t="shared" si="73"/>
        <v>1</v>
      </c>
      <c r="F241" s="1">
        <f t="shared" si="77"/>
        <v>16</v>
      </c>
      <c r="G241" s="1">
        <f t="shared" si="74"/>
        <v>0.27925268031909273</v>
      </c>
      <c r="H241" s="14">
        <f t="shared" si="75"/>
        <v>1.6341448830951426</v>
      </c>
      <c r="I241" s="1">
        <f t="shared" si="76"/>
        <v>0.46858350488889877</v>
      </c>
      <c r="J241" s="15" t="str">
        <f t="shared" si="65"/>
        <v>R</v>
      </c>
      <c r="K241" s="16" t="e">
        <f t="shared" si="66"/>
        <v>#N/A</v>
      </c>
      <c r="L241" s="16" t="e">
        <f t="shared" si="67"/>
        <v>#N/A</v>
      </c>
      <c r="M241" s="16">
        <f t="shared" si="68"/>
        <v>1.6341448830951426</v>
      </c>
      <c r="N241" s="16">
        <f t="shared" si="69"/>
        <v>0.46858350488889877</v>
      </c>
      <c r="O241" s="16" t="e">
        <f t="shared" si="70"/>
        <v>#N/A</v>
      </c>
      <c r="P241" s="16" t="e">
        <f t="shared" si="71"/>
        <v>#N/A</v>
      </c>
      <c r="Q241" s="1"/>
      <c r="W241" s="2"/>
    </row>
    <row r="242" spans="1:23">
      <c r="A242">
        <f t="shared" si="78"/>
        <v>240</v>
      </c>
      <c r="B242">
        <f t="shared" si="63"/>
        <v>8</v>
      </c>
      <c r="C242">
        <f t="shared" si="72"/>
        <v>1.7000000000000006</v>
      </c>
      <c r="D242" s="19">
        <f t="shared" si="64"/>
        <v>4</v>
      </c>
      <c r="E242">
        <f t="shared" si="73"/>
        <v>1</v>
      </c>
      <c r="F242" s="1">
        <f t="shared" si="77"/>
        <v>20</v>
      </c>
      <c r="G242" s="1">
        <f t="shared" si="74"/>
        <v>0.3490658503988659</v>
      </c>
      <c r="H242" s="14">
        <f t="shared" si="75"/>
        <v>1.5974774553360449</v>
      </c>
      <c r="I242" s="1">
        <f t="shared" si="76"/>
        <v>0.58143424365363705</v>
      </c>
      <c r="J242" s="15" t="str">
        <f t="shared" si="65"/>
        <v>R</v>
      </c>
      <c r="K242" s="16" t="e">
        <f t="shared" si="66"/>
        <v>#N/A</v>
      </c>
      <c r="L242" s="16" t="e">
        <f t="shared" si="67"/>
        <v>#N/A</v>
      </c>
      <c r="M242" s="16">
        <f t="shared" si="68"/>
        <v>1.5974774553360449</v>
      </c>
      <c r="N242" s="16">
        <f t="shared" si="69"/>
        <v>0.58143424365363705</v>
      </c>
      <c r="O242" s="16" t="e">
        <f t="shared" si="70"/>
        <v>#N/A</v>
      </c>
      <c r="P242" s="16" t="e">
        <f t="shared" si="71"/>
        <v>#N/A</v>
      </c>
      <c r="Q242" s="1"/>
      <c r="W242" s="2"/>
    </row>
    <row r="243" spans="1:23">
      <c r="A243">
        <f t="shared" si="78"/>
        <v>241</v>
      </c>
      <c r="B243">
        <f t="shared" si="63"/>
        <v>8</v>
      </c>
      <c r="C243">
        <f t="shared" si="72"/>
        <v>1.7000000000000006</v>
      </c>
      <c r="D243" s="19">
        <f t="shared" si="64"/>
        <v>4</v>
      </c>
      <c r="E243">
        <f t="shared" si="73"/>
        <v>1</v>
      </c>
      <c r="F243" s="1">
        <f t="shared" si="77"/>
        <v>24</v>
      </c>
      <c r="G243" s="1">
        <f t="shared" si="74"/>
        <v>0.41887902047863906</v>
      </c>
      <c r="H243" s="14">
        <f t="shared" si="75"/>
        <v>1.5530272779924221</v>
      </c>
      <c r="I243" s="1">
        <f t="shared" si="76"/>
        <v>0.69145229322886048</v>
      </c>
      <c r="J243" s="15" t="str">
        <f t="shared" si="65"/>
        <v>R</v>
      </c>
      <c r="K243" s="16" t="e">
        <f t="shared" si="66"/>
        <v>#N/A</v>
      </c>
      <c r="L243" s="16" t="e">
        <f t="shared" si="67"/>
        <v>#N/A</v>
      </c>
      <c r="M243" s="16">
        <f t="shared" si="68"/>
        <v>1.5530272779924221</v>
      </c>
      <c r="N243" s="16">
        <f t="shared" si="69"/>
        <v>0.69145229322886048</v>
      </c>
      <c r="O243" s="16" t="e">
        <f t="shared" si="70"/>
        <v>#N/A</v>
      </c>
      <c r="P243" s="16" t="e">
        <f t="shared" si="71"/>
        <v>#N/A</v>
      </c>
      <c r="Q243" s="1"/>
      <c r="W243" s="2"/>
    </row>
    <row r="244" spans="1:23">
      <c r="A244">
        <f t="shared" si="78"/>
        <v>242</v>
      </c>
      <c r="B244">
        <f t="shared" si="63"/>
        <v>8</v>
      </c>
      <c r="C244">
        <f t="shared" si="72"/>
        <v>1.7000000000000006</v>
      </c>
      <c r="D244" s="19">
        <f t="shared" si="64"/>
        <v>4</v>
      </c>
      <c r="E244">
        <f t="shared" si="73"/>
        <v>1</v>
      </c>
      <c r="F244" s="1">
        <f t="shared" si="77"/>
        <v>28</v>
      </c>
      <c r="G244" s="1">
        <f t="shared" si="74"/>
        <v>0.48869219055841229</v>
      </c>
      <c r="H244" s="14">
        <f t="shared" si="75"/>
        <v>1.5010109078601763</v>
      </c>
      <c r="I244" s="1">
        <f t="shared" si="76"/>
        <v>0.79810165673601463</v>
      </c>
      <c r="J244" s="15" t="str">
        <f t="shared" si="65"/>
        <v>R</v>
      </c>
      <c r="K244" s="16" t="e">
        <f t="shared" si="66"/>
        <v>#N/A</v>
      </c>
      <c r="L244" s="16" t="e">
        <f t="shared" si="67"/>
        <v>#N/A</v>
      </c>
      <c r="M244" s="16">
        <f t="shared" si="68"/>
        <v>1.5010109078601763</v>
      </c>
      <c r="N244" s="16">
        <f t="shared" si="69"/>
        <v>0.79810165673601463</v>
      </c>
      <c r="O244" s="16" t="e">
        <f t="shared" si="70"/>
        <v>#N/A</v>
      </c>
      <c r="P244" s="16" t="e">
        <f t="shared" si="71"/>
        <v>#N/A</v>
      </c>
      <c r="Q244" s="1"/>
      <c r="W244" s="2"/>
    </row>
    <row r="245" spans="1:23">
      <c r="A245">
        <f t="shared" si="78"/>
        <v>243</v>
      </c>
      <c r="B245">
        <f t="shared" si="63"/>
        <v>8</v>
      </c>
      <c r="C245">
        <f t="shared" si="72"/>
        <v>1.7000000000000006</v>
      </c>
      <c r="D245" s="19">
        <f t="shared" si="64"/>
        <v>4</v>
      </c>
      <c r="E245">
        <f t="shared" si="73"/>
        <v>1</v>
      </c>
      <c r="F245" s="1">
        <f t="shared" si="77"/>
        <v>32</v>
      </c>
      <c r="G245" s="1">
        <f t="shared" si="74"/>
        <v>0.55850536063818546</v>
      </c>
      <c r="H245" s="14">
        <f t="shared" si="75"/>
        <v>1.4416817634659247</v>
      </c>
      <c r="I245" s="1">
        <f t="shared" si="76"/>
        <v>0.90086274919644871</v>
      </c>
      <c r="J245" s="15" t="str">
        <f t="shared" si="65"/>
        <v>R</v>
      </c>
      <c r="K245" s="16" t="e">
        <f t="shared" si="66"/>
        <v>#N/A</v>
      </c>
      <c r="L245" s="16" t="e">
        <f t="shared" si="67"/>
        <v>#N/A</v>
      </c>
      <c r="M245" s="16">
        <f t="shared" si="68"/>
        <v>1.4416817634659247</v>
      </c>
      <c r="N245" s="16">
        <f t="shared" si="69"/>
        <v>0.90086274919644871</v>
      </c>
      <c r="O245" s="16" t="e">
        <f t="shared" si="70"/>
        <v>#N/A</v>
      </c>
      <c r="P245" s="16" t="e">
        <f t="shared" si="71"/>
        <v>#N/A</v>
      </c>
      <c r="Q245" s="1"/>
      <c r="W245" s="2"/>
    </row>
    <row r="246" spans="1:23">
      <c r="A246">
        <f t="shared" si="78"/>
        <v>244</v>
      </c>
      <c r="B246">
        <f t="shared" si="63"/>
        <v>8</v>
      </c>
      <c r="C246">
        <f t="shared" si="72"/>
        <v>1.7000000000000006</v>
      </c>
      <c r="D246" s="19">
        <f t="shared" si="64"/>
        <v>4</v>
      </c>
      <c r="E246">
        <f t="shared" si="73"/>
        <v>1</v>
      </c>
      <c r="F246" s="1">
        <f t="shared" si="77"/>
        <v>36</v>
      </c>
      <c r="G246" s="1">
        <f t="shared" si="74"/>
        <v>0.62831853071795862</v>
      </c>
      <c r="H246" s="14">
        <f t="shared" si="75"/>
        <v>1.3753288904374112</v>
      </c>
      <c r="I246" s="1">
        <f t="shared" si="76"/>
        <v>0.99923492889720467</v>
      </c>
      <c r="J246" s="15" t="str">
        <f t="shared" si="65"/>
        <v>R</v>
      </c>
      <c r="K246" s="16" t="e">
        <f t="shared" si="66"/>
        <v>#N/A</v>
      </c>
      <c r="L246" s="16" t="e">
        <f t="shared" si="67"/>
        <v>#N/A</v>
      </c>
      <c r="M246" s="16">
        <f t="shared" si="68"/>
        <v>1.3753288904374112</v>
      </c>
      <c r="N246" s="16">
        <f t="shared" si="69"/>
        <v>0.99923492889720467</v>
      </c>
      <c r="O246" s="16" t="e">
        <f t="shared" si="70"/>
        <v>#N/A</v>
      </c>
      <c r="P246" s="16" t="e">
        <f t="shared" si="71"/>
        <v>#N/A</v>
      </c>
      <c r="Q246" s="1"/>
      <c r="W246" s="2"/>
    </row>
    <row r="247" spans="1:23">
      <c r="A247">
        <f t="shared" si="78"/>
        <v>245</v>
      </c>
      <c r="B247">
        <f t="shared" si="63"/>
        <v>8</v>
      </c>
      <c r="C247">
        <f t="shared" si="72"/>
        <v>1.7000000000000006</v>
      </c>
      <c r="D247" s="19">
        <f t="shared" si="64"/>
        <v>4</v>
      </c>
      <c r="E247">
        <f t="shared" si="73"/>
        <v>1</v>
      </c>
      <c r="F247" s="1">
        <f t="shared" si="77"/>
        <v>40</v>
      </c>
      <c r="G247" s="1">
        <f t="shared" si="74"/>
        <v>0.69813170079773179</v>
      </c>
      <c r="H247" s="14">
        <f t="shared" si="75"/>
        <v>1.3022755533022632</v>
      </c>
      <c r="I247" s="1">
        <f t="shared" si="76"/>
        <v>1.0927389364671172</v>
      </c>
      <c r="J247" s="15" t="str">
        <f t="shared" si="65"/>
        <v>R</v>
      </c>
      <c r="K247" s="16" t="e">
        <f t="shared" si="66"/>
        <v>#N/A</v>
      </c>
      <c r="L247" s="16" t="e">
        <f t="shared" si="67"/>
        <v>#N/A</v>
      </c>
      <c r="M247" s="16">
        <f t="shared" si="68"/>
        <v>1.3022755533022632</v>
      </c>
      <c r="N247" s="16">
        <f t="shared" si="69"/>
        <v>1.0927389364671172</v>
      </c>
      <c r="O247" s="16" t="e">
        <f t="shared" si="70"/>
        <v>#N/A</v>
      </c>
      <c r="P247" s="16" t="e">
        <f t="shared" si="71"/>
        <v>#N/A</v>
      </c>
      <c r="Q247" s="1"/>
      <c r="W247" s="2"/>
    </row>
    <row r="248" spans="1:23">
      <c r="A248">
        <f t="shared" si="78"/>
        <v>246</v>
      </c>
      <c r="B248">
        <f t="shared" si="63"/>
        <v>8</v>
      </c>
      <c r="C248">
        <f t="shared" si="72"/>
        <v>1.7000000000000006</v>
      </c>
      <c r="D248" s="19">
        <f t="shared" si="64"/>
        <v>4</v>
      </c>
      <c r="E248">
        <f t="shared" si="73"/>
        <v>1</v>
      </c>
      <c r="F248" s="1">
        <f t="shared" si="77"/>
        <v>44</v>
      </c>
      <c r="G248" s="1">
        <f t="shared" si="74"/>
        <v>0.76794487087750496</v>
      </c>
      <c r="H248" s="14">
        <f t="shared" si="75"/>
        <v>1.2228776605757075</v>
      </c>
      <c r="I248" s="1">
        <f t="shared" si="76"/>
        <v>1.1809192297802957</v>
      </c>
      <c r="J248" s="15" t="str">
        <f t="shared" si="65"/>
        <v>R</v>
      </c>
      <c r="K248" s="16" t="e">
        <f t="shared" si="66"/>
        <v>#N/A</v>
      </c>
      <c r="L248" s="16" t="e">
        <f t="shared" si="67"/>
        <v>#N/A</v>
      </c>
      <c r="M248" s="16">
        <f t="shared" si="68"/>
        <v>1.2228776605757075</v>
      </c>
      <c r="N248" s="16">
        <f t="shared" si="69"/>
        <v>1.1809192297802957</v>
      </c>
      <c r="O248" s="16" t="e">
        <f t="shared" si="70"/>
        <v>#N/A</v>
      </c>
      <c r="P248" s="16" t="e">
        <f t="shared" si="71"/>
        <v>#N/A</v>
      </c>
      <c r="Q248" s="1"/>
      <c r="W248" s="2"/>
    </row>
    <row r="249" spans="1:23">
      <c r="A249">
        <f t="shared" si="78"/>
        <v>247</v>
      </c>
      <c r="B249">
        <f t="shared" si="63"/>
        <v>8</v>
      </c>
      <c r="C249">
        <f t="shared" si="72"/>
        <v>1.7000000000000006</v>
      </c>
      <c r="D249" s="19">
        <f t="shared" si="64"/>
        <v>4</v>
      </c>
      <c r="E249">
        <f t="shared" si="73"/>
        <v>1</v>
      </c>
      <c r="F249" s="1">
        <f t="shared" si="77"/>
        <v>48</v>
      </c>
      <c r="G249" s="1">
        <f t="shared" si="74"/>
        <v>0.83775804095727813</v>
      </c>
      <c r="H249" s="14">
        <f t="shared" si="75"/>
        <v>1.1375220308100593</v>
      </c>
      <c r="I249" s="1">
        <f t="shared" si="76"/>
        <v>1.2633462033115705</v>
      </c>
      <c r="J249" s="15" t="str">
        <f t="shared" si="65"/>
        <v>R</v>
      </c>
      <c r="K249" s="16" t="e">
        <f t="shared" si="66"/>
        <v>#N/A</v>
      </c>
      <c r="L249" s="16" t="e">
        <f t="shared" si="67"/>
        <v>#N/A</v>
      </c>
      <c r="M249" s="16">
        <f t="shared" si="68"/>
        <v>1.1375220308100593</v>
      </c>
      <c r="N249" s="16">
        <f t="shared" si="69"/>
        <v>1.2633462033115705</v>
      </c>
      <c r="O249" s="16" t="e">
        <f t="shared" si="70"/>
        <v>#N/A</v>
      </c>
      <c r="P249" s="16" t="e">
        <f t="shared" si="71"/>
        <v>#N/A</v>
      </c>
      <c r="Q249" s="1"/>
      <c r="W249" s="2"/>
    </row>
    <row r="250" spans="1:23">
      <c r="A250">
        <f t="shared" si="78"/>
        <v>248</v>
      </c>
      <c r="B250">
        <f t="shared" si="63"/>
        <v>8</v>
      </c>
      <c r="C250">
        <f t="shared" si="72"/>
        <v>1.7000000000000006</v>
      </c>
      <c r="D250" s="19">
        <f t="shared" si="64"/>
        <v>4</v>
      </c>
      <c r="E250">
        <f t="shared" si="73"/>
        <v>1</v>
      </c>
      <c r="F250" s="1">
        <f t="shared" si="77"/>
        <v>52</v>
      </c>
      <c r="G250" s="1">
        <f t="shared" si="74"/>
        <v>0.9075712110370513</v>
      </c>
      <c r="H250" s="14">
        <f t="shared" si="75"/>
        <v>1.0466245080536194</v>
      </c>
      <c r="I250" s="1">
        <f t="shared" si="76"/>
        <v>1.3396182811314277</v>
      </c>
      <c r="J250" s="15" t="str">
        <f t="shared" si="65"/>
        <v>R</v>
      </c>
      <c r="K250" s="16" t="e">
        <f t="shared" si="66"/>
        <v>#N/A</v>
      </c>
      <c r="L250" s="16" t="e">
        <f t="shared" si="67"/>
        <v>#N/A</v>
      </c>
      <c r="M250" s="16">
        <f t="shared" si="68"/>
        <v>1.0466245080536194</v>
      </c>
      <c r="N250" s="16">
        <f t="shared" si="69"/>
        <v>1.3396182811314277</v>
      </c>
      <c r="O250" s="16" t="e">
        <f t="shared" si="70"/>
        <v>#N/A</v>
      </c>
      <c r="P250" s="16" t="e">
        <f t="shared" si="71"/>
        <v>#N/A</v>
      </c>
      <c r="Q250" s="1"/>
      <c r="W250" s="2"/>
    </row>
    <row r="251" spans="1:23">
      <c r="A251">
        <f t="shared" si="78"/>
        <v>249</v>
      </c>
      <c r="B251">
        <f t="shared" si="63"/>
        <v>8</v>
      </c>
      <c r="C251">
        <f t="shared" si="72"/>
        <v>1.7000000000000006</v>
      </c>
      <c r="D251" s="19">
        <f t="shared" si="64"/>
        <v>4</v>
      </c>
      <c r="E251">
        <f t="shared" si="73"/>
        <v>1</v>
      </c>
      <c r="F251" s="1">
        <f t="shared" si="77"/>
        <v>56</v>
      </c>
      <c r="G251" s="1">
        <f t="shared" si="74"/>
        <v>0.97738438111682457</v>
      </c>
      <c r="H251" s="14">
        <f t="shared" si="75"/>
        <v>0.95062793590026995</v>
      </c>
      <c r="I251" s="1">
        <f t="shared" si="76"/>
        <v>1.4093638733435714</v>
      </c>
      <c r="J251" s="15" t="str">
        <f t="shared" si="65"/>
        <v>R</v>
      </c>
      <c r="K251" s="16" t="e">
        <f t="shared" si="66"/>
        <v>#N/A</v>
      </c>
      <c r="L251" s="16" t="e">
        <f t="shared" si="67"/>
        <v>#N/A</v>
      </c>
      <c r="M251" s="16">
        <f t="shared" si="68"/>
        <v>0.95062793590026995</v>
      </c>
      <c r="N251" s="16">
        <f t="shared" si="69"/>
        <v>1.4093638733435714</v>
      </c>
      <c r="O251" s="16" t="e">
        <f t="shared" si="70"/>
        <v>#N/A</v>
      </c>
      <c r="P251" s="16" t="e">
        <f t="shared" si="71"/>
        <v>#N/A</v>
      </c>
      <c r="Q251" s="1"/>
      <c r="W251" s="2"/>
    </row>
    <row r="252" spans="1:23">
      <c r="A252">
        <f t="shared" si="78"/>
        <v>250</v>
      </c>
      <c r="B252">
        <f t="shared" si="63"/>
        <v>8</v>
      </c>
      <c r="C252">
        <f t="shared" si="72"/>
        <v>1.7000000000000006</v>
      </c>
      <c r="D252" s="19">
        <f t="shared" si="64"/>
        <v>4</v>
      </c>
      <c r="E252">
        <f t="shared" si="73"/>
        <v>1</v>
      </c>
      <c r="F252" s="1">
        <f t="shared" si="77"/>
        <v>60</v>
      </c>
      <c r="G252" s="1">
        <f t="shared" si="74"/>
        <v>1.0471975511965976</v>
      </c>
      <c r="H252" s="14">
        <f t="shared" si="75"/>
        <v>0.85000000000000053</v>
      </c>
      <c r="I252" s="1">
        <f t="shared" si="76"/>
        <v>1.4722431864335461</v>
      </c>
      <c r="J252" s="15" t="str">
        <f t="shared" si="65"/>
        <v>R</v>
      </c>
      <c r="K252" s="16" t="e">
        <f t="shared" si="66"/>
        <v>#N/A</v>
      </c>
      <c r="L252" s="16" t="e">
        <f t="shared" si="67"/>
        <v>#N/A</v>
      </c>
      <c r="M252" s="16">
        <f t="shared" si="68"/>
        <v>0.85000000000000053</v>
      </c>
      <c r="N252" s="16">
        <f t="shared" si="69"/>
        <v>1.4722431864335461</v>
      </c>
      <c r="O252" s="16" t="e">
        <f t="shared" si="70"/>
        <v>#N/A</v>
      </c>
      <c r="P252" s="16" t="e">
        <f t="shared" si="71"/>
        <v>#N/A</v>
      </c>
      <c r="Q252" s="1"/>
      <c r="W252" s="2"/>
    </row>
    <row r="253" spans="1:23">
      <c r="A253">
        <f t="shared" si="78"/>
        <v>251</v>
      </c>
      <c r="B253">
        <f t="shared" si="63"/>
        <v>8</v>
      </c>
      <c r="C253">
        <f t="shared" si="72"/>
        <v>1.7000000000000006</v>
      </c>
      <c r="D253" s="19">
        <f t="shared" si="64"/>
        <v>4</v>
      </c>
      <c r="E253">
        <f t="shared" si="73"/>
        <v>1</v>
      </c>
      <c r="F253" s="1">
        <f t="shared" si="77"/>
        <v>64</v>
      </c>
      <c r="G253" s="1">
        <f t="shared" si="74"/>
        <v>1.1170107212763709</v>
      </c>
      <c r="H253" s="14">
        <f t="shared" si="75"/>
        <v>0.74523094954143199</v>
      </c>
      <c r="I253" s="1">
        <f t="shared" si="76"/>
        <v>1.5279498787085846</v>
      </c>
      <c r="J253" s="15" t="str">
        <f t="shared" si="65"/>
        <v>R</v>
      </c>
      <c r="K253" s="16" t="e">
        <f t="shared" si="66"/>
        <v>#N/A</v>
      </c>
      <c r="L253" s="16" t="e">
        <f t="shared" si="67"/>
        <v>#N/A</v>
      </c>
      <c r="M253" s="16">
        <f t="shared" si="68"/>
        <v>0.74523094954143199</v>
      </c>
      <c r="N253" s="16">
        <f t="shared" si="69"/>
        <v>1.5279498787085846</v>
      </c>
      <c r="O253" s="16" t="e">
        <f t="shared" si="70"/>
        <v>#N/A</v>
      </c>
      <c r="P253" s="16" t="e">
        <f t="shared" si="71"/>
        <v>#N/A</v>
      </c>
      <c r="Q253" s="1"/>
      <c r="W253" s="2"/>
    </row>
    <row r="254" spans="1:23">
      <c r="A254">
        <f t="shared" si="78"/>
        <v>252</v>
      </c>
      <c r="B254">
        <f t="shared" si="63"/>
        <v>8</v>
      </c>
      <c r="C254">
        <f t="shared" si="72"/>
        <v>1.7000000000000006</v>
      </c>
      <c r="D254" s="19">
        <f t="shared" si="64"/>
        <v>4</v>
      </c>
      <c r="E254">
        <f t="shared" si="73"/>
        <v>1</v>
      </c>
      <c r="F254" s="1">
        <f t="shared" si="77"/>
        <v>68</v>
      </c>
      <c r="G254" s="1">
        <f t="shared" si="74"/>
        <v>1.186823891356144</v>
      </c>
      <c r="H254" s="14">
        <f t="shared" si="75"/>
        <v>0.63683120880705091</v>
      </c>
      <c r="I254" s="1">
        <f t="shared" si="76"/>
        <v>1.5762125527635391</v>
      </c>
      <c r="J254" s="15" t="str">
        <f t="shared" si="65"/>
        <v>R</v>
      </c>
      <c r="K254" s="16" t="e">
        <f t="shared" si="66"/>
        <v>#N/A</v>
      </c>
      <c r="L254" s="16" t="e">
        <f t="shared" si="67"/>
        <v>#N/A</v>
      </c>
      <c r="M254" s="16">
        <f t="shared" si="68"/>
        <v>0.63683120880705091</v>
      </c>
      <c r="N254" s="16">
        <f t="shared" si="69"/>
        <v>1.5762125527635391</v>
      </c>
      <c r="O254" s="16" t="e">
        <f t="shared" si="70"/>
        <v>#N/A</v>
      </c>
      <c r="P254" s="16" t="e">
        <f t="shared" si="71"/>
        <v>#N/A</v>
      </c>
      <c r="Q254" s="1"/>
      <c r="W254" s="2"/>
    </row>
    <row r="255" spans="1:23">
      <c r="A255">
        <f t="shared" si="78"/>
        <v>253</v>
      </c>
      <c r="B255">
        <f t="shared" si="63"/>
        <v>8</v>
      </c>
      <c r="C255">
        <f t="shared" si="72"/>
        <v>1.7000000000000006</v>
      </c>
      <c r="D255" s="19">
        <f t="shared" si="64"/>
        <v>4</v>
      </c>
      <c r="E255">
        <f t="shared" si="73"/>
        <v>1</v>
      </c>
      <c r="F255" s="1">
        <f t="shared" si="77"/>
        <v>72</v>
      </c>
      <c r="G255" s="1">
        <f t="shared" si="74"/>
        <v>1.2566370614359172</v>
      </c>
      <c r="H255" s="14">
        <f t="shared" si="75"/>
        <v>0.52532889043741082</v>
      </c>
      <c r="I255" s="1">
        <f t="shared" si="76"/>
        <v>1.6167960777017616</v>
      </c>
      <c r="J255" s="15" t="str">
        <f t="shared" si="65"/>
        <v>R</v>
      </c>
      <c r="K255" s="16" t="e">
        <f t="shared" si="66"/>
        <v>#N/A</v>
      </c>
      <c r="L255" s="16" t="e">
        <f t="shared" si="67"/>
        <v>#N/A</v>
      </c>
      <c r="M255" s="16">
        <f t="shared" si="68"/>
        <v>0.52532889043741082</v>
      </c>
      <c r="N255" s="16">
        <f t="shared" si="69"/>
        <v>1.6167960777017616</v>
      </c>
      <c r="O255" s="16" t="e">
        <f t="shared" si="70"/>
        <v>#N/A</v>
      </c>
      <c r="P255" s="16" t="e">
        <f t="shared" si="71"/>
        <v>#N/A</v>
      </c>
      <c r="Q255" s="1"/>
      <c r="W255" s="2"/>
    </row>
    <row r="256" spans="1:23">
      <c r="A256">
        <f t="shared" si="78"/>
        <v>254</v>
      </c>
      <c r="B256">
        <f t="shared" si="63"/>
        <v>8</v>
      </c>
      <c r="C256">
        <f t="shared" si="72"/>
        <v>1.7000000000000006</v>
      </c>
      <c r="D256" s="19">
        <f t="shared" si="64"/>
        <v>4</v>
      </c>
      <c r="E256">
        <f t="shared" si="73"/>
        <v>1</v>
      </c>
      <c r="F256" s="1">
        <f t="shared" si="77"/>
        <v>76</v>
      </c>
      <c r="G256" s="1">
        <f t="shared" si="74"/>
        <v>1.3264502315156905</v>
      </c>
      <c r="H256" s="14">
        <f t="shared" si="75"/>
        <v>0.4112672225194352</v>
      </c>
      <c r="I256" s="1">
        <f t="shared" si="76"/>
        <v>1.6495027346691946</v>
      </c>
      <c r="J256" s="15" t="str">
        <f t="shared" si="65"/>
        <v>R</v>
      </c>
      <c r="K256" s="16" t="e">
        <f t="shared" si="66"/>
        <v>#N/A</v>
      </c>
      <c r="L256" s="16" t="e">
        <f t="shared" si="67"/>
        <v>#N/A</v>
      </c>
      <c r="M256" s="16">
        <f t="shared" si="68"/>
        <v>0.4112672225194352</v>
      </c>
      <c r="N256" s="16">
        <f t="shared" si="69"/>
        <v>1.6495027346691946</v>
      </c>
      <c r="O256" s="16" t="e">
        <f t="shared" si="70"/>
        <v>#N/A</v>
      </c>
      <c r="P256" s="16" t="e">
        <f t="shared" si="71"/>
        <v>#N/A</v>
      </c>
      <c r="Q256" s="1"/>
      <c r="W256" s="2"/>
    </row>
    <row r="257" spans="1:23">
      <c r="A257">
        <f t="shared" si="78"/>
        <v>255</v>
      </c>
      <c r="B257">
        <f t="shared" si="63"/>
        <v>8</v>
      </c>
      <c r="C257">
        <f t="shared" si="72"/>
        <v>1.7000000000000006</v>
      </c>
      <c r="D257" s="19">
        <f t="shared" si="64"/>
        <v>4</v>
      </c>
      <c r="E257">
        <f t="shared" si="73"/>
        <v>1</v>
      </c>
      <c r="F257" s="1">
        <f t="shared" si="77"/>
        <v>80</v>
      </c>
      <c r="G257" s="1">
        <f t="shared" si="74"/>
        <v>1.3962634015954636</v>
      </c>
      <c r="H257" s="14">
        <f t="shared" si="75"/>
        <v>0.29520190203378183</v>
      </c>
      <c r="I257" s="1">
        <f t="shared" si="76"/>
        <v>1.6741731801207542</v>
      </c>
      <c r="J257" s="15" t="str">
        <f t="shared" si="65"/>
        <v>V</v>
      </c>
      <c r="K257" s="16" t="e">
        <f t="shared" si="66"/>
        <v>#N/A</v>
      </c>
      <c r="L257" s="16" t="e">
        <f t="shared" si="67"/>
        <v>#N/A</v>
      </c>
      <c r="M257" s="16" t="e">
        <f t="shared" si="68"/>
        <v>#N/A</v>
      </c>
      <c r="N257" s="16" t="e">
        <f t="shared" si="69"/>
        <v>#N/A</v>
      </c>
      <c r="O257" s="16">
        <f t="shared" si="70"/>
        <v>0.29520190203378183</v>
      </c>
      <c r="P257" s="16">
        <f t="shared" si="71"/>
        <v>1.6741731801207542</v>
      </c>
      <c r="Q257" s="1"/>
      <c r="W257" s="2"/>
    </row>
    <row r="258" spans="1:23">
      <c r="A258">
        <f t="shared" si="78"/>
        <v>256</v>
      </c>
      <c r="B258">
        <f t="shared" si="63"/>
        <v>8</v>
      </c>
      <c r="C258">
        <f t="shared" si="72"/>
        <v>1.7000000000000006</v>
      </c>
      <c r="D258" s="19">
        <f t="shared" si="64"/>
        <v>4</v>
      </c>
      <c r="E258">
        <f t="shared" si="73"/>
        <v>1</v>
      </c>
      <c r="F258" s="1">
        <f t="shared" si="77"/>
        <v>84</v>
      </c>
      <c r="G258" s="1">
        <f t="shared" si="74"/>
        <v>1.4660765716752369</v>
      </c>
      <c r="H258" s="14">
        <f t="shared" si="75"/>
        <v>0.17769838755501094</v>
      </c>
      <c r="I258" s="1">
        <f t="shared" si="76"/>
        <v>1.6906872221260651</v>
      </c>
      <c r="J258" s="15" t="str">
        <f t="shared" si="65"/>
        <v>D</v>
      </c>
      <c r="K258" s="16">
        <f t="shared" si="66"/>
        <v>0.17769838755501094</v>
      </c>
      <c r="L258" s="16">
        <f t="shared" si="67"/>
        <v>1.6906872221260651</v>
      </c>
      <c r="M258" s="16" t="e">
        <f t="shared" si="68"/>
        <v>#N/A</v>
      </c>
      <c r="N258" s="16" t="e">
        <f t="shared" si="69"/>
        <v>#N/A</v>
      </c>
      <c r="O258" s="16" t="e">
        <f t="shared" si="70"/>
        <v>#N/A</v>
      </c>
      <c r="P258" s="16" t="e">
        <f t="shared" si="71"/>
        <v>#N/A</v>
      </c>
      <c r="Q258" s="1"/>
      <c r="W258" s="2"/>
    </row>
    <row r="259" spans="1:23">
      <c r="A259">
        <f t="shared" si="78"/>
        <v>257</v>
      </c>
      <c r="B259">
        <f t="shared" ref="B259:B322" si="79">VLOOKUP(A259,$U$2:$V$13,2,1)</f>
        <v>8</v>
      </c>
      <c r="C259">
        <f t="shared" si="72"/>
        <v>1.7000000000000006</v>
      </c>
      <c r="D259" s="19">
        <f t="shared" ref="D259:D322" si="80">VLOOKUP(B259,$R$2:$Y$13,8,0)</f>
        <v>4</v>
      </c>
      <c r="E259">
        <f t="shared" si="73"/>
        <v>1</v>
      </c>
      <c r="F259" s="1">
        <f t="shared" si="77"/>
        <v>88</v>
      </c>
      <c r="G259" s="1">
        <f t="shared" si="74"/>
        <v>1.5358897417550099</v>
      </c>
      <c r="H259" s="14">
        <f t="shared" si="75"/>
        <v>5.9329144394251861E-2</v>
      </c>
      <c r="I259" s="1">
        <f t="shared" si="76"/>
        <v>1.6989644059324633</v>
      </c>
      <c r="J259" s="15" t="str">
        <f t="shared" ref="J259:J322" si="81">VLOOKUP(A259,$AK$3:$AL$36,2,1)</f>
        <v>D</v>
      </c>
      <c r="K259" s="16">
        <f t="shared" ref="K259:K322" si="82">IF(J259="D",H259,NA())</f>
        <v>5.9329144394251861E-2</v>
      </c>
      <c r="L259" s="16">
        <f t="shared" ref="L259:L322" si="83">IF(J259="D",I259,NA())</f>
        <v>1.6989644059324633</v>
      </c>
      <c r="M259" s="16" t="e">
        <f t="shared" ref="M259:M322" si="84">IF(J259="R",H259,NA())</f>
        <v>#N/A</v>
      </c>
      <c r="N259" s="16" t="e">
        <f t="shared" ref="N259:N322" si="85">IF(J259="R",I259,NA())</f>
        <v>#N/A</v>
      </c>
      <c r="O259" s="16" t="e">
        <f t="shared" ref="O259:O322" si="86">IF(J259="V",H259,NA())</f>
        <v>#N/A</v>
      </c>
      <c r="P259" s="16" t="e">
        <f t="shared" ref="P259:P322" si="87">IF(J259="V",I259,NA())</f>
        <v>#N/A</v>
      </c>
      <c r="Q259" s="1"/>
      <c r="W259" s="2"/>
    </row>
    <row r="260" spans="1:23">
      <c r="A260">
        <f t="shared" si="78"/>
        <v>258</v>
      </c>
      <c r="B260">
        <f t="shared" si="79"/>
        <v>8</v>
      </c>
      <c r="C260">
        <f t="shared" ref="C260:C323" si="88">VLOOKUP(B260,$R$2:$X$14,7,0)</f>
        <v>1.7000000000000006</v>
      </c>
      <c r="D260" s="19">
        <f t="shared" si="80"/>
        <v>4</v>
      </c>
      <c r="E260">
        <f t="shared" ref="E260:E323" si="89">IF(OR(A260=$U$3,A260=$U$4,A260=$U$5,A260=$U$6,A260=$U$7,A260=$U$8,A260=$U$9,A260=$U$10,A260=$U$11,A260=$U$12,A260=$U$12),0,1)</f>
        <v>1</v>
      </c>
      <c r="F260" s="1">
        <f t="shared" si="77"/>
        <v>92</v>
      </c>
      <c r="G260" s="1">
        <f t="shared" ref="G260:G323" si="90">(F260/180)*PI()</f>
        <v>1.605702911834783</v>
      </c>
      <c r="H260" s="14">
        <f t="shared" ref="H260:H323" si="91">C260*COS(G260)</f>
        <v>-5.9329144394251271E-2</v>
      </c>
      <c r="I260" s="1">
        <f t="shared" ref="I260:I323" si="92">C260*SIN(G260)</f>
        <v>1.6989644059324633</v>
      </c>
      <c r="J260" s="15" t="str">
        <f t="shared" si="81"/>
        <v>D</v>
      </c>
      <c r="K260" s="16">
        <f t="shared" si="82"/>
        <v>-5.9329144394251271E-2</v>
      </c>
      <c r="L260" s="16">
        <f t="shared" si="83"/>
        <v>1.6989644059324633</v>
      </c>
      <c r="M260" s="16" t="e">
        <f t="shared" si="84"/>
        <v>#N/A</v>
      </c>
      <c r="N260" s="16" t="e">
        <f t="shared" si="85"/>
        <v>#N/A</v>
      </c>
      <c r="O260" s="16" t="e">
        <f t="shared" si="86"/>
        <v>#N/A</v>
      </c>
      <c r="P260" s="16" t="e">
        <f t="shared" si="87"/>
        <v>#N/A</v>
      </c>
      <c r="Q260" s="1"/>
      <c r="W260" s="2"/>
    </row>
    <row r="261" spans="1:23">
      <c r="A261">
        <f t="shared" si="78"/>
        <v>259</v>
      </c>
      <c r="B261">
        <f t="shared" si="79"/>
        <v>8</v>
      </c>
      <c r="C261">
        <f t="shared" si="88"/>
        <v>1.7000000000000006</v>
      </c>
      <c r="D261" s="19">
        <f t="shared" si="80"/>
        <v>4</v>
      </c>
      <c r="E261">
        <f t="shared" si="89"/>
        <v>1</v>
      </c>
      <c r="F261" s="1">
        <f t="shared" ref="F261:F324" si="93">IF(E261=0,0,D261+F260)</f>
        <v>96</v>
      </c>
      <c r="G261" s="1">
        <f t="shared" si="90"/>
        <v>1.6755160819145563</v>
      </c>
      <c r="H261" s="14">
        <f t="shared" si="91"/>
        <v>-0.17769838755501072</v>
      </c>
      <c r="I261" s="1">
        <f t="shared" si="92"/>
        <v>1.6906872221260654</v>
      </c>
      <c r="J261" s="15" t="str">
        <f t="shared" si="81"/>
        <v>D</v>
      </c>
      <c r="K261" s="16">
        <f t="shared" si="82"/>
        <v>-0.17769838755501072</v>
      </c>
      <c r="L261" s="16">
        <f t="shared" si="83"/>
        <v>1.6906872221260654</v>
      </c>
      <c r="M261" s="16" t="e">
        <f t="shared" si="84"/>
        <v>#N/A</v>
      </c>
      <c r="N261" s="16" t="e">
        <f t="shared" si="85"/>
        <v>#N/A</v>
      </c>
      <c r="O261" s="16" t="e">
        <f t="shared" si="86"/>
        <v>#N/A</v>
      </c>
      <c r="P261" s="16" t="e">
        <f t="shared" si="87"/>
        <v>#N/A</v>
      </c>
      <c r="Q261" s="1"/>
      <c r="W261" s="2"/>
    </row>
    <row r="262" spans="1:23">
      <c r="A262">
        <f t="shared" si="78"/>
        <v>260</v>
      </c>
      <c r="B262">
        <f t="shared" si="79"/>
        <v>8</v>
      </c>
      <c r="C262">
        <f t="shared" si="88"/>
        <v>1.7000000000000006</v>
      </c>
      <c r="D262" s="19">
        <f t="shared" si="80"/>
        <v>4</v>
      </c>
      <c r="E262">
        <f t="shared" si="89"/>
        <v>1</v>
      </c>
      <c r="F262" s="1">
        <f t="shared" si="93"/>
        <v>100</v>
      </c>
      <c r="G262" s="1">
        <f t="shared" si="90"/>
        <v>1.7453292519943295</v>
      </c>
      <c r="H262" s="14">
        <f t="shared" si="91"/>
        <v>-0.2952019020337816</v>
      </c>
      <c r="I262" s="1">
        <f t="shared" si="92"/>
        <v>1.6741731801207542</v>
      </c>
      <c r="J262" s="15" t="str">
        <f t="shared" si="81"/>
        <v>D</v>
      </c>
      <c r="K262" s="16">
        <f t="shared" si="82"/>
        <v>-0.2952019020337816</v>
      </c>
      <c r="L262" s="16">
        <f t="shared" si="83"/>
        <v>1.6741731801207542</v>
      </c>
      <c r="M262" s="16" t="e">
        <f t="shared" si="84"/>
        <v>#N/A</v>
      </c>
      <c r="N262" s="16" t="e">
        <f t="shared" si="85"/>
        <v>#N/A</v>
      </c>
      <c r="O262" s="16" t="e">
        <f t="shared" si="86"/>
        <v>#N/A</v>
      </c>
      <c r="P262" s="16" t="e">
        <f t="shared" si="87"/>
        <v>#N/A</v>
      </c>
      <c r="Q262" s="1"/>
      <c r="W262" s="2"/>
    </row>
    <row r="263" spans="1:23">
      <c r="A263">
        <f t="shared" si="78"/>
        <v>261</v>
      </c>
      <c r="B263">
        <f t="shared" si="79"/>
        <v>8</v>
      </c>
      <c r="C263">
        <f t="shared" si="88"/>
        <v>1.7000000000000006</v>
      </c>
      <c r="D263" s="19">
        <f t="shared" si="80"/>
        <v>4</v>
      </c>
      <c r="E263">
        <f t="shared" si="89"/>
        <v>1</v>
      </c>
      <c r="F263" s="1">
        <f t="shared" si="93"/>
        <v>104</v>
      </c>
      <c r="G263" s="1">
        <f t="shared" si="90"/>
        <v>1.8151424220741026</v>
      </c>
      <c r="H263" s="14">
        <f t="shared" si="91"/>
        <v>-0.41126722251943498</v>
      </c>
      <c r="I263" s="1">
        <f t="shared" si="92"/>
        <v>1.6495027346691946</v>
      </c>
      <c r="J263" s="15" t="str">
        <f t="shared" si="81"/>
        <v>D</v>
      </c>
      <c r="K263" s="16">
        <f t="shared" si="82"/>
        <v>-0.41126722251943498</v>
      </c>
      <c r="L263" s="16">
        <f t="shared" si="83"/>
        <v>1.6495027346691946</v>
      </c>
      <c r="M263" s="16" t="e">
        <f t="shared" si="84"/>
        <v>#N/A</v>
      </c>
      <c r="N263" s="16" t="e">
        <f t="shared" si="85"/>
        <v>#N/A</v>
      </c>
      <c r="O263" s="16" t="e">
        <f t="shared" si="86"/>
        <v>#N/A</v>
      </c>
      <c r="P263" s="16" t="e">
        <f t="shared" si="87"/>
        <v>#N/A</v>
      </c>
      <c r="Q263" s="1"/>
      <c r="W263" s="2"/>
    </row>
    <row r="264" spans="1:23">
      <c r="A264">
        <f t="shared" si="78"/>
        <v>262</v>
      </c>
      <c r="B264">
        <f t="shared" si="79"/>
        <v>8</v>
      </c>
      <c r="C264">
        <f t="shared" si="88"/>
        <v>1.7000000000000006</v>
      </c>
      <c r="D264" s="19">
        <f t="shared" si="80"/>
        <v>4</v>
      </c>
      <c r="E264">
        <f t="shared" si="89"/>
        <v>1</v>
      </c>
      <c r="F264" s="1">
        <f t="shared" si="93"/>
        <v>108</v>
      </c>
      <c r="G264" s="1">
        <f t="shared" si="90"/>
        <v>1.8849555921538759</v>
      </c>
      <c r="H264" s="14">
        <f t="shared" si="91"/>
        <v>-0.52532889043741071</v>
      </c>
      <c r="I264" s="1">
        <f t="shared" si="92"/>
        <v>1.6167960777017618</v>
      </c>
      <c r="J264" s="15" t="str">
        <f t="shared" si="81"/>
        <v>D</v>
      </c>
      <c r="K264" s="16">
        <f t="shared" si="82"/>
        <v>-0.52532889043741071</v>
      </c>
      <c r="L264" s="16">
        <f t="shared" si="83"/>
        <v>1.6167960777017618</v>
      </c>
      <c r="M264" s="16" t="e">
        <f t="shared" si="84"/>
        <v>#N/A</v>
      </c>
      <c r="N264" s="16" t="e">
        <f t="shared" si="85"/>
        <v>#N/A</v>
      </c>
      <c r="O264" s="16" t="e">
        <f t="shared" si="86"/>
        <v>#N/A</v>
      </c>
      <c r="P264" s="16" t="e">
        <f t="shared" si="87"/>
        <v>#N/A</v>
      </c>
      <c r="Q264" s="1"/>
      <c r="W264" s="2"/>
    </row>
    <row r="265" spans="1:23">
      <c r="A265">
        <f t="shared" si="78"/>
        <v>263</v>
      </c>
      <c r="B265">
        <f t="shared" si="79"/>
        <v>8</v>
      </c>
      <c r="C265">
        <f t="shared" si="88"/>
        <v>1.7000000000000006</v>
      </c>
      <c r="D265" s="19">
        <f t="shared" si="80"/>
        <v>4</v>
      </c>
      <c r="E265">
        <f t="shared" si="89"/>
        <v>1</v>
      </c>
      <c r="F265" s="1">
        <f t="shared" si="93"/>
        <v>112</v>
      </c>
      <c r="G265" s="1">
        <f t="shared" si="90"/>
        <v>1.9547687622336491</v>
      </c>
      <c r="H265" s="14">
        <f t="shared" si="91"/>
        <v>-0.6368312088070508</v>
      </c>
      <c r="I265" s="1">
        <f t="shared" si="92"/>
        <v>1.5762125527635391</v>
      </c>
      <c r="J265" s="15" t="str">
        <f t="shared" si="81"/>
        <v>D</v>
      </c>
      <c r="K265" s="16">
        <f t="shared" si="82"/>
        <v>-0.6368312088070508</v>
      </c>
      <c r="L265" s="16">
        <f t="shared" si="83"/>
        <v>1.5762125527635391</v>
      </c>
      <c r="M265" s="16" t="e">
        <f t="shared" si="84"/>
        <v>#N/A</v>
      </c>
      <c r="N265" s="16" t="e">
        <f t="shared" si="85"/>
        <v>#N/A</v>
      </c>
      <c r="O265" s="16" t="e">
        <f t="shared" si="86"/>
        <v>#N/A</v>
      </c>
      <c r="P265" s="16" t="e">
        <f t="shared" si="87"/>
        <v>#N/A</v>
      </c>
      <c r="Q265" s="1"/>
      <c r="W265" s="2"/>
    </row>
    <row r="266" spans="1:23">
      <c r="A266">
        <f t="shared" si="78"/>
        <v>264</v>
      </c>
      <c r="B266">
        <f t="shared" si="79"/>
        <v>8</v>
      </c>
      <c r="C266">
        <f t="shared" si="88"/>
        <v>1.7000000000000006</v>
      </c>
      <c r="D266" s="19">
        <f t="shared" si="80"/>
        <v>4</v>
      </c>
      <c r="E266">
        <f t="shared" si="89"/>
        <v>1</v>
      </c>
      <c r="F266" s="1">
        <f t="shared" si="93"/>
        <v>116</v>
      </c>
      <c r="G266" s="1">
        <f t="shared" si="90"/>
        <v>2.0245819323134224</v>
      </c>
      <c r="H266" s="14">
        <f t="shared" si="91"/>
        <v>-0.7452309495414321</v>
      </c>
      <c r="I266" s="1">
        <f t="shared" si="92"/>
        <v>1.5279498787085843</v>
      </c>
      <c r="J266" s="15" t="str">
        <f t="shared" si="81"/>
        <v>D</v>
      </c>
      <c r="K266" s="16">
        <f t="shared" si="82"/>
        <v>-0.7452309495414321</v>
      </c>
      <c r="L266" s="16">
        <f t="shared" si="83"/>
        <v>1.5279498787085843</v>
      </c>
      <c r="M266" s="16" t="e">
        <f t="shared" si="84"/>
        <v>#N/A</v>
      </c>
      <c r="N266" s="16" t="e">
        <f t="shared" si="85"/>
        <v>#N/A</v>
      </c>
      <c r="O266" s="16" t="e">
        <f t="shared" si="86"/>
        <v>#N/A</v>
      </c>
      <c r="P266" s="16" t="e">
        <f t="shared" si="87"/>
        <v>#N/A</v>
      </c>
      <c r="Q266" s="1"/>
      <c r="W266" s="2"/>
    </row>
    <row r="267" spans="1:23">
      <c r="A267">
        <f t="shared" si="78"/>
        <v>265</v>
      </c>
      <c r="B267">
        <f t="shared" si="79"/>
        <v>8</v>
      </c>
      <c r="C267">
        <f t="shared" si="88"/>
        <v>1.7000000000000006</v>
      </c>
      <c r="D267" s="19">
        <f t="shared" si="80"/>
        <v>4</v>
      </c>
      <c r="E267">
        <f t="shared" si="89"/>
        <v>1</v>
      </c>
      <c r="F267" s="1">
        <f t="shared" si="93"/>
        <v>120</v>
      </c>
      <c r="G267" s="1">
        <f t="shared" si="90"/>
        <v>2.0943951023931953</v>
      </c>
      <c r="H267" s="14">
        <f t="shared" si="91"/>
        <v>-0.85</v>
      </c>
      <c r="I267" s="1">
        <f t="shared" si="92"/>
        <v>1.4722431864335463</v>
      </c>
      <c r="J267" s="15" t="str">
        <f t="shared" si="81"/>
        <v>D</v>
      </c>
      <c r="K267" s="16">
        <f t="shared" si="82"/>
        <v>-0.85</v>
      </c>
      <c r="L267" s="16">
        <f t="shared" si="83"/>
        <v>1.4722431864335463</v>
      </c>
      <c r="M267" s="16" t="e">
        <f t="shared" si="84"/>
        <v>#N/A</v>
      </c>
      <c r="N267" s="16" t="e">
        <f t="shared" si="85"/>
        <v>#N/A</v>
      </c>
      <c r="O267" s="16" t="e">
        <f t="shared" si="86"/>
        <v>#N/A</v>
      </c>
      <c r="P267" s="16" t="e">
        <f t="shared" si="87"/>
        <v>#N/A</v>
      </c>
      <c r="Q267" s="1"/>
      <c r="W267" s="2"/>
    </row>
    <row r="268" spans="1:23">
      <c r="A268">
        <f t="shared" si="78"/>
        <v>266</v>
      </c>
      <c r="B268">
        <f t="shared" si="79"/>
        <v>8</v>
      </c>
      <c r="C268">
        <f t="shared" si="88"/>
        <v>1.7000000000000006</v>
      </c>
      <c r="D268" s="19">
        <f t="shared" si="80"/>
        <v>4</v>
      </c>
      <c r="E268">
        <f t="shared" si="89"/>
        <v>1</v>
      </c>
      <c r="F268" s="1">
        <f t="shared" si="93"/>
        <v>124</v>
      </c>
      <c r="G268" s="1">
        <f t="shared" si="90"/>
        <v>2.1642082724729685</v>
      </c>
      <c r="H268" s="14">
        <f t="shared" si="91"/>
        <v>-0.95062793590026973</v>
      </c>
      <c r="I268" s="1">
        <f t="shared" si="92"/>
        <v>1.4093638733435714</v>
      </c>
      <c r="J268" s="15" t="str">
        <f t="shared" si="81"/>
        <v>D</v>
      </c>
      <c r="K268" s="16">
        <f t="shared" si="82"/>
        <v>-0.95062793590026973</v>
      </c>
      <c r="L268" s="16">
        <f t="shared" si="83"/>
        <v>1.4093638733435714</v>
      </c>
      <c r="M268" s="16" t="e">
        <f t="shared" si="84"/>
        <v>#N/A</v>
      </c>
      <c r="N268" s="16" t="e">
        <f t="shared" si="85"/>
        <v>#N/A</v>
      </c>
      <c r="O268" s="16" t="e">
        <f t="shared" si="86"/>
        <v>#N/A</v>
      </c>
      <c r="P268" s="16" t="e">
        <f t="shared" si="87"/>
        <v>#N/A</v>
      </c>
      <c r="Q268" s="1"/>
      <c r="W268" s="2"/>
    </row>
    <row r="269" spans="1:23">
      <c r="A269">
        <f t="shared" si="78"/>
        <v>267</v>
      </c>
      <c r="B269">
        <f t="shared" si="79"/>
        <v>8</v>
      </c>
      <c r="C269">
        <f t="shared" si="88"/>
        <v>1.7000000000000006</v>
      </c>
      <c r="D269" s="19">
        <f t="shared" si="80"/>
        <v>4</v>
      </c>
      <c r="E269">
        <f t="shared" si="89"/>
        <v>1</v>
      </c>
      <c r="F269" s="1">
        <f t="shared" si="93"/>
        <v>128</v>
      </c>
      <c r="G269" s="1">
        <f t="shared" si="90"/>
        <v>2.2340214425527418</v>
      </c>
      <c r="H269" s="14">
        <f t="shared" si="91"/>
        <v>-1.0466245080536194</v>
      </c>
      <c r="I269" s="1">
        <f t="shared" si="92"/>
        <v>1.3396182811314279</v>
      </c>
      <c r="J269" s="15" t="str">
        <f t="shared" si="81"/>
        <v>D</v>
      </c>
      <c r="K269" s="16">
        <f t="shared" si="82"/>
        <v>-1.0466245080536194</v>
      </c>
      <c r="L269" s="16">
        <f t="shared" si="83"/>
        <v>1.3396182811314279</v>
      </c>
      <c r="M269" s="16" t="e">
        <f t="shared" si="84"/>
        <v>#N/A</v>
      </c>
      <c r="N269" s="16" t="e">
        <f t="shared" si="85"/>
        <v>#N/A</v>
      </c>
      <c r="O269" s="16" t="e">
        <f t="shared" si="86"/>
        <v>#N/A</v>
      </c>
      <c r="P269" s="16" t="e">
        <f t="shared" si="87"/>
        <v>#N/A</v>
      </c>
      <c r="Q269" s="1"/>
      <c r="W269" s="2"/>
    </row>
    <row r="270" spans="1:23">
      <c r="A270">
        <f t="shared" si="78"/>
        <v>268</v>
      </c>
      <c r="B270">
        <f t="shared" si="79"/>
        <v>8</v>
      </c>
      <c r="C270">
        <f t="shared" si="88"/>
        <v>1.7000000000000006</v>
      </c>
      <c r="D270" s="19">
        <f t="shared" si="80"/>
        <v>4</v>
      </c>
      <c r="E270">
        <f t="shared" si="89"/>
        <v>1</v>
      </c>
      <c r="F270" s="1">
        <f t="shared" si="93"/>
        <v>132</v>
      </c>
      <c r="G270" s="1">
        <f t="shared" si="90"/>
        <v>2.3038346126325147</v>
      </c>
      <c r="H270" s="14">
        <f t="shared" si="91"/>
        <v>-1.1375220308100589</v>
      </c>
      <c r="I270" s="1">
        <f t="shared" si="92"/>
        <v>1.263346203311571</v>
      </c>
      <c r="J270" s="15" t="str">
        <f t="shared" si="81"/>
        <v>D</v>
      </c>
      <c r="K270" s="16">
        <f t="shared" si="82"/>
        <v>-1.1375220308100589</v>
      </c>
      <c r="L270" s="16">
        <f t="shared" si="83"/>
        <v>1.263346203311571</v>
      </c>
      <c r="M270" s="16" t="e">
        <f t="shared" si="84"/>
        <v>#N/A</v>
      </c>
      <c r="N270" s="16" t="e">
        <f t="shared" si="85"/>
        <v>#N/A</v>
      </c>
      <c r="O270" s="16" t="e">
        <f t="shared" si="86"/>
        <v>#N/A</v>
      </c>
      <c r="P270" s="16" t="e">
        <f t="shared" si="87"/>
        <v>#N/A</v>
      </c>
      <c r="Q270" s="1"/>
      <c r="W270" s="2"/>
    </row>
    <row r="271" spans="1:23">
      <c r="A271">
        <f t="shared" ref="A271:A334" si="94">A270+1</f>
        <v>269</v>
      </c>
      <c r="B271">
        <f t="shared" si="79"/>
        <v>8</v>
      </c>
      <c r="C271">
        <f t="shared" si="88"/>
        <v>1.7000000000000006</v>
      </c>
      <c r="D271" s="19">
        <f t="shared" si="80"/>
        <v>4</v>
      </c>
      <c r="E271">
        <f t="shared" si="89"/>
        <v>1</v>
      </c>
      <c r="F271" s="1">
        <f t="shared" si="93"/>
        <v>136</v>
      </c>
      <c r="G271" s="1">
        <f t="shared" si="90"/>
        <v>2.3736477827122879</v>
      </c>
      <c r="H271" s="14">
        <f t="shared" si="91"/>
        <v>-1.222877660575707</v>
      </c>
      <c r="I271" s="1">
        <f t="shared" si="92"/>
        <v>1.1809192297802962</v>
      </c>
      <c r="J271" s="15" t="str">
        <f t="shared" si="81"/>
        <v>D</v>
      </c>
      <c r="K271" s="16">
        <f t="shared" si="82"/>
        <v>-1.222877660575707</v>
      </c>
      <c r="L271" s="16">
        <f t="shared" si="83"/>
        <v>1.1809192297802962</v>
      </c>
      <c r="M271" s="16" t="e">
        <f t="shared" si="84"/>
        <v>#N/A</v>
      </c>
      <c r="N271" s="16" t="e">
        <f t="shared" si="85"/>
        <v>#N/A</v>
      </c>
      <c r="O271" s="16" t="e">
        <f t="shared" si="86"/>
        <v>#N/A</v>
      </c>
      <c r="P271" s="16" t="e">
        <f t="shared" si="87"/>
        <v>#N/A</v>
      </c>
      <c r="Q271" s="1"/>
      <c r="W271" s="2"/>
    </row>
    <row r="272" spans="1:23">
      <c r="A272">
        <f t="shared" si="94"/>
        <v>270</v>
      </c>
      <c r="B272">
        <f t="shared" si="79"/>
        <v>8</v>
      </c>
      <c r="C272">
        <f t="shared" si="88"/>
        <v>1.7000000000000006</v>
      </c>
      <c r="D272" s="19">
        <f t="shared" si="80"/>
        <v>4</v>
      </c>
      <c r="E272">
        <f t="shared" si="89"/>
        <v>1</v>
      </c>
      <c r="F272" s="1">
        <f t="shared" si="93"/>
        <v>140</v>
      </c>
      <c r="G272" s="1">
        <f t="shared" si="90"/>
        <v>2.4434609527920612</v>
      </c>
      <c r="H272" s="14">
        <f t="shared" si="91"/>
        <v>-1.302275553302263</v>
      </c>
      <c r="I272" s="1">
        <f t="shared" si="92"/>
        <v>1.0927389364671174</v>
      </c>
      <c r="J272" s="15" t="str">
        <f t="shared" si="81"/>
        <v>D</v>
      </c>
      <c r="K272" s="16">
        <f t="shared" si="82"/>
        <v>-1.302275553302263</v>
      </c>
      <c r="L272" s="16">
        <f t="shared" si="83"/>
        <v>1.0927389364671174</v>
      </c>
      <c r="M272" s="16" t="e">
        <f t="shared" si="84"/>
        <v>#N/A</v>
      </c>
      <c r="N272" s="16" t="e">
        <f t="shared" si="85"/>
        <v>#N/A</v>
      </c>
      <c r="O272" s="16" t="e">
        <f t="shared" si="86"/>
        <v>#N/A</v>
      </c>
      <c r="P272" s="16" t="e">
        <f t="shared" si="87"/>
        <v>#N/A</v>
      </c>
      <c r="Q272" s="1"/>
      <c r="W272" s="2"/>
    </row>
    <row r="273" spans="1:23">
      <c r="A273">
        <f t="shared" si="94"/>
        <v>271</v>
      </c>
      <c r="B273">
        <f t="shared" si="79"/>
        <v>8</v>
      </c>
      <c r="C273">
        <f t="shared" si="88"/>
        <v>1.7000000000000006</v>
      </c>
      <c r="D273" s="19">
        <f t="shared" si="80"/>
        <v>4</v>
      </c>
      <c r="E273">
        <f t="shared" si="89"/>
        <v>1</v>
      </c>
      <c r="F273" s="1">
        <f t="shared" si="93"/>
        <v>144</v>
      </c>
      <c r="G273" s="1">
        <f t="shared" si="90"/>
        <v>2.5132741228718345</v>
      </c>
      <c r="H273" s="14">
        <f t="shared" si="91"/>
        <v>-1.375328890437411</v>
      </c>
      <c r="I273" s="1">
        <f t="shared" si="92"/>
        <v>0.99923492889720489</v>
      </c>
      <c r="J273" s="15" t="str">
        <f t="shared" si="81"/>
        <v>D</v>
      </c>
      <c r="K273" s="16">
        <f t="shared" si="82"/>
        <v>-1.375328890437411</v>
      </c>
      <c r="L273" s="16">
        <f t="shared" si="83"/>
        <v>0.99923492889720489</v>
      </c>
      <c r="M273" s="16" t="e">
        <f t="shared" si="84"/>
        <v>#N/A</v>
      </c>
      <c r="N273" s="16" t="e">
        <f t="shared" si="85"/>
        <v>#N/A</v>
      </c>
      <c r="O273" s="16" t="e">
        <f t="shared" si="86"/>
        <v>#N/A</v>
      </c>
      <c r="P273" s="16" t="e">
        <f t="shared" si="87"/>
        <v>#N/A</v>
      </c>
      <c r="Q273" s="1"/>
      <c r="W273" s="2"/>
    </row>
    <row r="274" spans="1:23">
      <c r="A274">
        <f t="shared" si="94"/>
        <v>272</v>
      </c>
      <c r="B274">
        <f t="shared" si="79"/>
        <v>8</v>
      </c>
      <c r="C274">
        <f t="shared" si="88"/>
        <v>1.7000000000000006</v>
      </c>
      <c r="D274" s="19">
        <f t="shared" si="80"/>
        <v>4</v>
      </c>
      <c r="E274">
        <f t="shared" si="89"/>
        <v>1</v>
      </c>
      <c r="F274" s="1">
        <f t="shared" si="93"/>
        <v>148</v>
      </c>
      <c r="G274" s="1">
        <f t="shared" si="90"/>
        <v>2.5830872929516078</v>
      </c>
      <c r="H274" s="14">
        <f t="shared" si="91"/>
        <v>-1.4416817634659247</v>
      </c>
      <c r="I274" s="1">
        <f t="shared" si="92"/>
        <v>0.90086274919644871</v>
      </c>
      <c r="J274" s="15" t="str">
        <f t="shared" si="81"/>
        <v>D</v>
      </c>
      <c r="K274" s="16">
        <f t="shared" si="82"/>
        <v>-1.4416817634659247</v>
      </c>
      <c r="L274" s="16">
        <f t="shared" si="83"/>
        <v>0.90086274919644871</v>
      </c>
      <c r="M274" s="16" t="e">
        <f t="shared" si="84"/>
        <v>#N/A</v>
      </c>
      <c r="N274" s="16" t="e">
        <f t="shared" si="85"/>
        <v>#N/A</v>
      </c>
      <c r="O274" s="16" t="e">
        <f t="shared" si="86"/>
        <v>#N/A</v>
      </c>
      <c r="P274" s="16" t="e">
        <f t="shared" si="87"/>
        <v>#N/A</v>
      </c>
      <c r="Q274" s="1"/>
      <c r="W274" s="2"/>
    </row>
    <row r="275" spans="1:23">
      <c r="A275">
        <f t="shared" si="94"/>
        <v>273</v>
      </c>
      <c r="B275">
        <f t="shared" si="79"/>
        <v>8</v>
      </c>
      <c r="C275">
        <f t="shared" si="88"/>
        <v>1.7000000000000006</v>
      </c>
      <c r="D275" s="19">
        <f t="shared" si="80"/>
        <v>4</v>
      </c>
      <c r="E275">
        <f t="shared" si="89"/>
        <v>1</v>
      </c>
      <c r="F275" s="1">
        <f t="shared" si="93"/>
        <v>152</v>
      </c>
      <c r="G275" s="1">
        <f t="shared" si="90"/>
        <v>2.6529004630313811</v>
      </c>
      <c r="H275" s="14">
        <f t="shared" si="91"/>
        <v>-1.5010109078601763</v>
      </c>
      <c r="I275" s="1">
        <f t="shared" si="92"/>
        <v>0.79810165673601452</v>
      </c>
      <c r="J275" s="15" t="str">
        <f t="shared" si="81"/>
        <v>D</v>
      </c>
      <c r="K275" s="16">
        <f t="shared" si="82"/>
        <v>-1.5010109078601763</v>
      </c>
      <c r="L275" s="16">
        <f t="shared" si="83"/>
        <v>0.79810165673601452</v>
      </c>
      <c r="M275" s="16" t="e">
        <f t="shared" si="84"/>
        <v>#N/A</v>
      </c>
      <c r="N275" s="16" t="e">
        <f t="shared" si="85"/>
        <v>#N/A</v>
      </c>
      <c r="O275" s="16" t="e">
        <f t="shared" si="86"/>
        <v>#N/A</v>
      </c>
      <c r="P275" s="16" t="e">
        <f t="shared" si="87"/>
        <v>#N/A</v>
      </c>
      <c r="Q275" s="1"/>
      <c r="W275" s="2"/>
    </row>
    <row r="276" spans="1:23">
      <c r="A276">
        <f t="shared" si="94"/>
        <v>274</v>
      </c>
      <c r="B276">
        <f t="shared" si="79"/>
        <v>8</v>
      </c>
      <c r="C276">
        <f t="shared" si="88"/>
        <v>1.7000000000000006</v>
      </c>
      <c r="D276" s="19">
        <f t="shared" si="80"/>
        <v>4</v>
      </c>
      <c r="E276">
        <f t="shared" si="89"/>
        <v>1</v>
      </c>
      <c r="F276" s="1">
        <f t="shared" si="93"/>
        <v>156</v>
      </c>
      <c r="G276" s="1">
        <f t="shared" si="90"/>
        <v>2.7227136331111543</v>
      </c>
      <c r="H276" s="14">
        <f t="shared" si="91"/>
        <v>-1.5530272779924221</v>
      </c>
      <c r="I276" s="1">
        <f t="shared" si="92"/>
        <v>0.69145229322886037</v>
      </c>
      <c r="J276" s="15" t="str">
        <f t="shared" si="81"/>
        <v>D</v>
      </c>
      <c r="K276" s="16">
        <f t="shared" si="82"/>
        <v>-1.5530272779924221</v>
      </c>
      <c r="L276" s="16">
        <f t="shared" si="83"/>
        <v>0.69145229322886037</v>
      </c>
      <c r="M276" s="16" t="e">
        <f t="shared" si="84"/>
        <v>#N/A</v>
      </c>
      <c r="N276" s="16" t="e">
        <f t="shared" si="85"/>
        <v>#N/A</v>
      </c>
      <c r="O276" s="16" t="e">
        <f t="shared" si="86"/>
        <v>#N/A</v>
      </c>
      <c r="P276" s="16" t="e">
        <f t="shared" si="87"/>
        <v>#N/A</v>
      </c>
      <c r="Q276" s="1"/>
      <c r="W276" s="2"/>
    </row>
    <row r="277" spans="1:23">
      <c r="A277">
        <f t="shared" si="94"/>
        <v>275</v>
      </c>
      <c r="B277">
        <f t="shared" si="79"/>
        <v>8</v>
      </c>
      <c r="C277">
        <f t="shared" si="88"/>
        <v>1.7000000000000006</v>
      </c>
      <c r="D277" s="19">
        <f t="shared" si="80"/>
        <v>4</v>
      </c>
      <c r="E277">
        <f t="shared" si="89"/>
        <v>1</v>
      </c>
      <c r="F277" s="1">
        <f t="shared" si="93"/>
        <v>160</v>
      </c>
      <c r="G277" s="1">
        <f t="shared" si="90"/>
        <v>2.7925268031909272</v>
      </c>
      <c r="H277" s="14">
        <f t="shared" si="91"/>
        <v>-1.5974774553360447</v>
      </c>
      <c r="I277" s="1">
        <f t="shared" si="92"/>
        <v>0.58143424365363727</v>
      </c>
      <c r="J277" s="15" t="str">
        <f t="shared" si="81"/>
        <v>D</v>
      </c>
      <c r="K277" s="16">
        <f t="shared" si="82"/>
        <v>-1.5974774553360447</v>
      </c>
      <c r="L277" s="16">
        <f t="shared" si="83"/>
        <v>0.58143424365363727</v>
      </c>
      <c r="M277" s="16" t="e">
        <f t="shared" si="84"/>
        <v>#N/A</v>
      </c>
      <c r="N277" s="16" t="e">
        <f t="shared" si="85"/>
        <v>#N/A</v>
      </c>
      <c r="O277" s="16" t="e">
        <f t="shared" si="86"/>
        <v>#N/A</v>
      </c>
      <c r="P277" s="16" t="e">
        <f t="shared" si="87"/>
        <v>#N/A</v>
      </c>
      <c r="Q277" s="1"/>
      <c r="W277" s="2"/>
    </row>
    <row r="278" spans="1:23">
      <c r="A278">
        <f t="shared" si="94"/>
        <v>276</v>
      </c>
      <c r="B278">
        <f t="shared" si="79"/>
        <v>8</v>
      </c>
      <c r="C278">
        <f t="shared" si="88"/>
        <v>1.7000000000000006</v>
      </c>
      <c r="D278" s="19">
        <f t="shared" si="80"/>
        <v>4</v>
      </c>
      <c r="E278">
        <f t="shared" si="89"/>
        <v>1</v>
      </c>
      <c r="F278" s="1">
        <f t="shared" si="93"/>
        <v>164</v>
      </c>
      <c r="G278" s="1">
        <f t="shared" si="90"/>
        <v>2.8623399732707004</v>
      </c>
      <c r="H278" s="14">
        <f t="shared" si="91"/>
        <v>-1.6341448830951426</v>
      </c>
      <c r="I278" s="1">
        <f t="shared" si="92"/>
        <v>0.46858350488889883</v>
      </c>
      <c r="J278" s="15" t="str">
        <f t="shared" si="81"/>
        <v>D</v>
      </c>
      <c r="K278" s="16">
        <f t="shared" si="82"/>
        <v>-1.6341448830951426</v>
      </c>
      <c r="L278" s="16">
        <f t="shared" si="83"/>
        <v>0.46858350488889883</v>
      </c>
      <c r="M278" s="16" t="e">
        <f t="shared" si="84"/>
        <v>#N/A</v>
      </c>
      <c r="N278" s="16" t="e">
        <f t="shared" si="85"/>
        <v>#N/A</v>
      </c>
      <c r="O278" s="16" t="e">
        <f t="shared" si="86"/>
        <v>#N/A</v>
      </c>
      <c r="P278" s="16" t="e">
        <f t="shared" si="87"/>
        <v>#N/A</v>
      </c>
      <c r="Q278" s="1"/>
      <c r="W278" s="2"/>
    </row>
    <row r="279" spans="1:23">
      <c r="A279">
        <f t="shared" si="94"/>
        <v>277</v>
      </c>
      <c r="B279">
        <f t="shared" si="79"/>
        <v>8</v>
      </c>
      <c r="C279">
        <f t="shared" si="88"/>
        <v>1.7000000000000006</v>
      </c>
      <c r="D279" s="19">
        <f t="shared" si="80"/>
        <v>4</v>
      </c>
      <c r="E279">
        <f t="shared" si="89"/>
        <v>1</v>
      </c>
      <c r="F279" s="1">
        <f t="shared" si="93"/>
        <v>168</v>
      </c>
      <c r="G279" s="1">
        <f t="shared" si="90"/>
        <v>2.9321531433504737</v>
      </c>
      <c r="H279" s="14">
        <f t="shared" si="91"/>
        <v>-1.6628509212474702</v>
      </c>
      <c r="I279" s="1">
        <f t="shared" si="92"/>
        <v>0.35344987439019099</v>
      </c>
      <c r="J279" s="15" t="str">
        <f t="shared" si="81"/>
        <v>D</v>
      </c>
      <c r="K279" s="16">
        <f t="shared" si="82"/>
        <v>-1.6628509212474702</v>
      </c>
      <c r="L279" s="16">
        <f t="shared" si="83"/>
        <v>0.35344987439019099</v>
      </c>
      <c r="M279" s="16" t="e">
        <f t="shared" si="84"/>
        <v>#N/A</v>
      </c>
      <c r="N279" s="16" t="e">
        <f t="shared" si="85"/>
        <v>#N/A</v>
      </c>
      <c r="O279" s="16" t="e">
        <f t="shared" si="86"/>
        <v>#N/A</v>
      </c>
      <c r="P279" s="16" t="e">
        <f t="shared" si="87"/>
        <v>#N/A</v>
      </c>
      <c r="Q279" s="1"/>
      <c r="W279" s="2"/>
    </row>
    <row r="280" spans="1:23">
      <c r="A280">
        <f t="shared" si="94"/>
        <v>278</v>
      </c>
      <c r="B280">
        <f t="shared" si="79"/>
        <v>8</v>
      </c>
      <c r="C280">
        <f t="shared" si="88"/>
        <v>1.7000000000000006</v>
      </c>
      <c r="D280" s="19">
        <f t="shared" si="80"/>
        <v>4</v>
      </c>
      <c r="E280">
        <f t="shared" si="89"/>
        <v>1</v>
      </c>
      <c r="F280" s="1">
        <f t="shared" si="93"/>
        <v>172</v>
      </c>
      <c r="G280" s="1">
        <f t="shared" si="90"/>
        <v>3.001966313430247</v>
      </c>
      <c r="H280" s="14">
        <f t="shared" si="91"/>
        <v>-1.6834557168606703</v>
      </c>
      <c r="I280" s="1">
        <f t="shared" si="92"/>
        <v>0.23659427163211114</v>
      </c>
      <c r="J280" s="15" t="str">
        <f t="shared" si="81"/>
        <v>D</v>
      </c>
      <c r="K280" s="16">
        <f t="shared" si="82"/>
        <v>-1.6834557168606703</v>
      </c>
      <c r="L280" s="16">
        <f t="shared" si="83"/>
        <v>0.23659427163211114</v>
      </c>
      <c r="M280" s="16" t="e">
        <f t="shared" si="84"/>
        <v>#N/A</v>
      </c>
      <c r="N280" s="16" t="e">
        <f t="shared" si="85"/>
        <v>#N/A</v>
      </c>
      <c r="O280" s="16" t="e">
        <f t="shared" si="86"/>
        <v>#N/A</v>
      </c>
      <c r="P280" s="16" t="e">
        <f t="shared" si="87"/>
        <v>#N/A</v>
      </c>
      <c r="Q280" s="1"/>
      <c r="W280" s="2"/>
    </row>
    <row r="281" spans="1:23">
      <c r="A281">
        <f t="shared" si="94"/>
        <v>279</v>
      </c>
      <c r="B281">
        <f t="shared" si="79"/>
        <v>8</v>
      </c>
      <c r="C281">
        <f t="shared" si="88"/>
        <v>1.7000000000000006</v>
      </c>
      <c r="D281" s="19">
        <f t="shared" si="80"/>
        <v>4</v>
      </c>
      <c r="E281">
        <f t="shared" si="89"/>
        <v>1</v>
      </c>
      <c r="F281" s="1">
        <f t="shared" si="93"/>
        <v>176</v>
      </c>
      <c r="G281" s="1">
        <f t="shared" si="90"/>
        <v>3.0717794835100198</v>
      </c>
      <c r="H281" s="14">
        <f t="shared" si="91"/>
        <v>-1.6958588854417018</v>
      </c>
      <c r="I281" s="1">
        <f t="shared" si="92"/>
        <v>0.11858600536501343</v>
      </c>
      <c r="J281" s="15" t="str">
        <f t="shared" si="81"/>
        <v>D</v>
      </c>
      <c r="K281" s="16">
        <f t="shared" si="82"/>
        <v>-1.6958588854417018</v>
      </c>
      <c r="L281" s="16">
        <f t="shared" si="83"/>
        <v>0.11858600536501343</v>
      </c>
      <c r="M281" s="16" t="e">
        <f t="shared" si="84"/>
        <v>#N/A</v>
      </c>
      <c r="N281" s="16" t="e">
        <f t="shared" si="85"/>
        <v>#N/A</v>
      </c>
      <c r="O281" s="16" t="e">
        <f t="shared" si="86"/>
        <v>#N/A</v>
      </c>
      <c r="P281" s="16" t="e">
        <f t="shared" si="87"/>
        <v>#N/A</v>
      </c>
      <c r="Q281" s="1"/>
      <c r="W281" s="2"/>
    </row>
    <row r="282" spans="1:23">
      <c r="A282">
        <f t="shared" si="94"/>
        <v>280</v>
      </c>
      <c r="B282">
        <f t="shared" si="79"/>
        <v>8</v>
      </c>
      <c r="C282">
        <f t="shared" si="88"/>
        <v>1.7000000000000006</v>
      </c>
      <c r="D282" s="19">
        <f t="shared" si="80"/>
        <v>4</v>
      </c>
      <c r="E282">
        <f t="shared" si="89"/>
        <v>1</v>
      </c>
      <c r="F282" s="1">
        <f t="shared" si="93"/>
        <v>180</v>
      </c>
      <c r="G282" s="1">
        <f t="shared" si="90"/>
        <v>3.1415926535897931</v>
      </c>
      <c r="H282" s="14">
        <f t="shared" si="91"/>
        <v>-1.7000000000000006</v>
      </c>
      <c r="I282" s="1">
        <f t="shared" si="92"/>
        <v>2.0827523733446548E-16</v>
      </c>
      <c r="J282" s="15" t="str">
        <f t="shared" si="81"/>
        <v>D</v>
      </c>
      <c r="K282" s="16">
        <f t="shared" si="82"/>
        <v>-1.7000000000000006</v>
      </c>
      <c r="L282" s="16">
        <f t="shared" si="83"/>
        <v>2.0827523733446548E-16</v>
      </c>
      <c r="M282" s="16" t="e">
        <f t="shared" si="84"/>
        <v>#N/A</v>
      </c>
      <c r="N282" s="16" t="e">
        <f t="shared" si="85"/>
        <v>#N/A</v>
      </c>
      <c r="O282" s="16" t="e">
        <f t="shared" si="86"/>
        <v>#N/A</v>
      </c>
      <c r="P282" s="16" t="e">
        <f t="shared" si="87"/>
        <v>#N/A</v>
      </c>
      <c r="Q282" s="1"/>
      <c r="W282" s="2"/>
    </row>
    <row r="283" spans="1:23">
      <c r="A283">
        <f t="shared" si="94"/>
        <v>281</v>
      </c>
      <c r="B283">
        <f t="shared" si="79"/>
        <v>9</v>
      </c>
      <c r="C283">
        <f t="shared" si="88"/>
        <v>1.8000000000000007</v>
      </c>
      <c r="D283" s="19">
        <f t="shared" si="80"/>
        <v>3.75</v>
      </c>
      <c r="E283">
        <f t="shared" si="89"/>
        <v>0</v>
      </c>
      <c r="F283" s="1">
        <f t="shared" si="93"/>
        <v>0</v>
      </c>
      <c r="G283" s="1">
        <f t="shared" si="90"/>
        <v>0</v>
      </c>
      <c r="H283" s="14">
        <f t="shared" si="91"/>
        <v>1.8000000000000007</v>
      </c>
      <c r="I283" s="1">
        <f t="shared" si="92"/>
        <v>0</v>
      </c>
      <c r="J283" s="15" t="str">
        <f t="shared" si="81"/>
        <v>R</v>
      </c>
      <c r="K283" s="16" t="e">
        <f t="shared" si="82"/>
        <v>#N/A</v>
      </c>
      <c r="L283" s="16" t="e">
        <f t="shared" si="83"/>
        <v>#N/A</v>
      </c>
      <c r="M283" s="16">
        <f t="shared" si="84"/>
        <v>1.8000000000000007</v>
      </c>
      <c r="N283" s="16">
        <f t="shared" si="85"/>
        <v>0</v>
      </c>
      <c r="O283" s="16" t="e">
        <f t="shared" si="86"/>
        <v>#N/A</v>
      </c>
      <c r="P283" s="16" t="e">
        <f t="shared" si="87"/>
        <v>#N/A</v>
      </c>
      <c r="Q283" s="1"/>
      <c r="W283" s="2"/>
    </row>
    <row r="284" spans="1:23">
      <c r="A284">
        <f t="shared" si="94"/>
        <v>282</v>
      </c>
      <c r="B284">
        <f t="shared" si="79"/>
        <v>9</v>
      </c>
      <c r="C284">
        <f t="shared" si="88"/>
        <v>1.8000000000000007</v>
      </c>
      <c r="D284" s="19">
        <f t="shared" si="80"/>
        <v>3.75</v>
      </c>
      <c r="E284">
        <f t="shared" si="89"/>
        <v>1</v>
      </c>
      <c r="F284" s="1">
        <f t="shared" si="93"/>
        <v>3.75</v>
      </c>
      <c r="G284" s="1">
        <f t="shared" si="90"/>
        <v>6.5449846949787352E-2</v>
      </c>
      <c r="H284" s="14">
        <f t="shared" si="91"/>
        <v>1.7961460618294869</v>
      </c>
      <c r="I284" s="1">
        <f t="shared" si="92"/>
        <v>0.11772563261425756</v>
      </c>
      <c r="J284" s="15" t="str">
        <f t="shared" si="81"/>
        <v>R</v>
      </c>
      <c r="K284" s="16" t="e">
        <f t="shared" si="82"/>
        <v>#N/A</v>
      </c>
      <c r="L284" s="16" t="e">
        <f t="shared" si="83"/>
        <v>#N/A</v>
      </c>
      <c r="M284" s="16">
        <f t="shared" si="84"/>
        <v>1.7961460618294869</v>
      </c>
      <c r="N284" s="16">
        <f t="shared" si="85"/>
        <v>0.11772563261425756</v>
      </c>
      <c r="O284" s="16" t="e">
        <f t="shared" si="86"/>
        <v>#N/A</v>
      </c>
      <c r="P284" s="16" t="e">
        <f t="shared" si="87"/>
        <v>#N/A</v>
      </c>
      <c r="Q284" s="1"/>
      <c r="W284" s="2"/>
    </row>
    <row r="285" spans="1:23">
      <c r="A285">
        <f t="shared" si="94"/>
        <v>283</v>
      </c>
      <c r="B285">
        <f t="shared" si="79"/>
        <v>9</v>
      </c>
      <c r="C285">
        <f t="shared" si="88"/>
        <v>1.8000000000000007</v>
      </c>
      <c r="D285" s="19">
        <f t="shared" si="80"/>
        <v>3.75</v>
      </c>
      <c r="E285">
        <f t="shared" si="89"/>
        <v>1</v>
      </c>
      <c r="F285" s="1">
        <f t="shared" si="93"/>
        <v>7.5</v>
      </c>
      <c r="G285" s="1">
        <f t="shared" si="90"/>
        <v>0.1308996938995747</v>
      </c>
      <c r="H285" s="14">
        <f t="shared" si="91"/>
        <v>1.7846007504728594</v>
      </c>
      <c r="I285" s="1">
        <f t="shared" si="92"/>
        <v>0.23494714599609293</v>
      </c>
      <c r="J285" s="15" t="str">
        <f t="shared" si="81"/>
        <v>R</v>
      </c>
      <c r="K285" s="16" t="e">
        <f t="shared" si="82"/>
        <v>#N/A</v>
      </c>
      <c r="L285" s="16" t="e">
        <f t="shared" si="83"/>
        <v>#N/A</v>
      </c>
      <c r="M285" s="16">
        <f t="shared" si="84"/>
        <v>1.7846007504728594</v>
      </c>
      <c r="N285" s="16">
        <f t="shared" si="85"/>
        <v>0.23494714599609293</v>
      </c>
      <c r="O285" s="16" t="e">
        <f t="shared" si="86"/>
        <v>#N/A</v>
      </c>
      <c r="P285" s="16" t="e">
        <f t="shared" si="87"/>
        <v>#N/A</v>
      </c>
      <c r="Q285" s="1"/>
      <c r="W285" s="2"/>
    </row>
    <row r="286" spans="1:23">
      <c r="A286">
        <f t="shared" si="94"/>
        <v>284</v>
      </c>
      <c r="B286">
        <f t="shared" si="79"/>
        <v>9</v>
      </c>
      <c r="C286">
        <f t="shared" si="88"/>
        <v>1.8000000000000007</v>
      </c>
      <c r="D286" s="19">
        <f t="shared" si="80"/>
        <v>3.75</v>
      </c>
      <c r="E286">
        <f t="shared" si="89"/>
        <v>1</v>
      </c>
      <c r="F286" s="1">
        <f t="shared" si="93"/>
        <v>11.25</v>
      </c>
      <c r="G286" s="1">
        <f t="shared" si="90"/>
        <v>0.19634954084936207</v>
      </c>
      <c r="H286" s="14">
        <f t="shared" si="91"/>
        <v>1.7654135047258155</v>
      </c>
      <c r="I286" s="1">
        <f t="shared" si="92"/>
        <v>0.35116257962903097</v>
      </c>
      <c r="J286" s="15" t="str">
        <f t="shared" si="81"/>
        <v>R</v>
      </c>
      <c r="K286" s="16" t="e">
        <f t="shared" si="82"/>
        <v>#N/A</v>
      </c>
      <c r="L286" s="16" t="e">
        <f t="shared" si="83"/>
        <v>#N/A</v>
      </c>
      <c r="M286" s="16">
        <f t="shared" si="84"/>
        <v>1.7654135047258155</v>
      </c>
      <c r="N286" s="16">
        <f t="shared" si="85"/>
        <v>0.35116257962903097</v>
      </c>
      <c r="O286" s="16" t="e">
        <f t="shared" si="86"/>
        <v>#N/A</v>
      </c>
      <c r="P286" s="16" t="e">
        <f t="shared" si="87"/>
        <v>#N/A</v>
      </c>
      <c r="Q286" s="1"/>
      <c r="W286" s="2"/>
    </row>
    <row r="287" spans="1:23">
      <c r="A287">
        <f t="shared" si="94"/>
        <v>285</v>
      </c>
      <c r="B287">
        <f t="shared" si="79"/>
        <v>9</v>
      </c>
      <c r="C287">
        <f t="shared" si="88"/>
        <v>1.8000000000000007</v>
      </c>
      <c r="D287" s="19">
        <f t="shared" si="80"/>
        <v>3.75</v>
      </c>
      <c r="E287">
        <f t="shared" si="89"/>
        <v>1</v>
      </c>
      <c r="F287" s="1">
        <f t="shared" si="93"/>
        <v>15</v>
      </c>
      <c r="G287" s="1">
        <f t="shared" si="90"/>
        <v>0.26179938779914941</v>
      </c>
      <c r="H287" s="14">
        <f t="shared" si="91"/>
        <v>1.7386664873203237</v>
      </c>
      <c r="I287" s="1">
        <f t="shared" si="92"/>
        <v>0.4658742811845375</v>
      </c>
      <c r="J287" s="15" t="str">
        <f t="shared" si="81"/>
        <v>R</v>
      </c>
      <c r="K287" s="16" t="e">
        <f t="shared" si="82"/>
        <v>#N/A</v>
      </c>
      <c r="L287" s="16" t="e">
        <f t="shared" si="83"/>
        <v>#N/A</v>
      </c>
      <c r="M287" s="16">
        <f t="shared" si="84"/>
        <v>1.7386664873203237</v>
      </c>
      <c r="N287" s="16">
        <f t="shared" si="85"/>
        <v>0.4658742811845375</v>
      </c>
      <c r="O287" s="16" t="e">
        <f t="shared" si="86"/>
        <v>#N/A</v>
      </c>
      <c r="P287" s="16" t="e">
        <f t="shared" si="87"/>
        <v>#N/A</v>
      </c>
      <c r="Q287" s="1"/>
      <c r="W287" s="2"/>
    </row>
    <row r="288" spans="1:23">
      <c r="A288">
        <f t="shared" si="94"/>
        <v>286</v>
      </c>
      <c r="B288">
        <f t="shared" si="79"/>
        <v>9</v>
      </c>
      <c r="C288">
        <f t="shared" si="88"/>
        <v>1.8000000000000007</v>
      </c>
      <c r="D288" s="19">
        <f t="shared" si="80"/>
        <v>3.75</v>
      </c>
      <c r="E288">
        <f t="shared" si="89"/>
        <v>1</v>
      </c>
      <c r="F288" s="1">
        <f t="shared" si="93"/>
        <v>18.75</v>
      </c>
      <c r="G288" s="1">
        <f t="shared" si="90"/>
        <v>0.3272492347489368</v>
      </c>
      <c r="H288" s="14">
        <f t="shared" si="91"/>
        <v>1.7044742330911908</v>
      </c>
      <c r="I288" s="1">
        <f t="shared" si="92"/>
        <v>0.57859103754569108</v>
      </c>
      <c r="J288" s="15" t="str">
        <f t="shared" si="81"/>
        <v>R</v>
      </c>
      <c r="K288" s="16" t="e">
        <f t="shared" si="82"/>
        <v>#N/A</v>
      </c>
      <c r="L288" s="16" t="e">
        <f t="shared" si="83"/>
        <v>#N/A</v>
      </c>
      <c r="M288" s="16">
        <f t="shared" si="84"/>
        <v>1.7044742330911908</v>
      </c>
      <c r="N288" s="16">
        <f t="shared" si="85"/>
        <v>0.57859103754569108</v>
      </c>
      <c r="O288" s="16" t="e">
        <f t="shared" si="86"/>
        <v>#N/A</v>
      </c>
      <c r="P288" s="16" t="e">
        <f t="shared" si="87"/>
        <v>#N/A</v>
      </c>
      <c r="Q288" s="1"/>
      <c r="W288" s="2"/>
    </row>
    <row r="289" spans="1:23">
      <c r="A289">
        <f t="shared" si="94"/>
        <v>287</v>
      </c>
      <c r="B289">
        <f t="shared" si="79"/>
        <v>9</v>
      </c>
      <c r="C289">
        <f t="shared" si="88"/>
        <v>1.8000000000000007</v>
      </c>
      <c r="D289" s="19">
        <f t="shared" si="80"/>
        <v>3.75</v>
      </c>
      <c r="E289">
        <f t="shared" si="89"/>
        <v>1</v>
      </c>
      <c r="F289" s="1">
        <f t="shared" si="93"/>
        <v>22.5</v>
      </c>
      <c r="G289" s="1">
        <f t="shared" si="90"/>
        <v>0.39269908169872414</v>
      </c>
      <c r="H289" s="14">
        <f t="shared" si="91"/>
        <v>1.6629831585203168</v>
      </c>
      <c r="I289" s="1">
        <f t="shared" si="92"/>
        <v>0.68883017825716186</v>
      </c>
      <c r="J289" s="15" t="str">
        <f t="shared" si="81"/>
        <v>R</v>
      </c>
      <c r="K289" s="16" t="e">
        <f t="shared" si="82"/>
        <v>#N/A</v>
      </c>
      <c r="L289" s="16" t="e">
        <f t="shared" si="83"/>
        <v>#N/A</v>
      </c>
      <c r="M289" s="16">
        <f t="shared" si="84"/>
        <v>1.6629831585203168</v>
      </c>
      <c r="N289" s="16">
        <f t="shared" si="85"/>
        <v>0.68883017825716186</v>
      </c>
      <c r="O289" s="16" t="e">
        <f t="shared" si="86"/>
        <v>#N/A</v>
      </c>
      <c r="P289" s="16" t="e">
        <f t="shared" si="87"/>
        <v>#N/A</v>
      </c>
      <c r="Q289" s="1"/>
      <c r="W289" s="2"/>
    </row>
    <row r="290" spans="1:23">
      <c r="A290">
        <f t="shared" si="94"/>
        <v>288</v>
      </c>
      <c r="B290">
        <f t="shared" si="79"/>
        <v>9</v>
      </c>
      <c r="C290">
        <f t="shared" si="88"/>
        <v>1.8000000000000007</v>
      </c>
      <c r="D290" s="19">
        <f t="shared" si="80"/>
        <v>3.75</v>
      </c>
      <c r="E290">
        <f t="shared" si="89"/>
        <v>1</v>
      </c>
      <c r="F290" s="1">
        <f t="shared" si="93"/>
        <v>26.25</v>
      </c>
      <c r="G290" s="1">
        <f t="shared" si="90"/>
        <v>0.45814892864851153</v>
      </c>
      <c r="H290" s="14">
        <f t="shared" si="91"/>
        <v>1.6143709347588395</v>
      </c>
      <c r="I290" s="1">
        <f t="shared" si="92"/>
        <v>0.79611964239420263</v>
      </c>
      <c r="J290" s="15" t="str">
        <f t="shared" si="81"/>
        <v>R</v>
      </c>
      <c r="K290" s="16" t="e">
        <f t="shared" si="82"/>
        <v>#N/A</v>
      </c>
      <c r="L290" s="16" t="e">
        <f t="shared" si="83"/>
        <v>#N/A</v>
      </c>
      <c r="M290" s="16">
        <f t="shared" si="84"/>
        <v>1.6143709347588395</v>
      </c>
      <c r="N290" s="16">
        <f t="shared" si="85"/>
        <v>0.79611964239420263</v>
      </c>
      <c r="O290" s="16" t="e">
        <f t="shared" si="86"/>
        <v>#N/A</v>
      </c>
      <c r="P290" s="16" t="e">
        <f t="shared" si="87"/>
        <v>#N/A</v>
      </c>
      <c r="Q290" s="1"/>
      <c r="W290" s="2"/>
    </row>
    <row r="291" spans="1:23">
      <c r="A291">
        <f t="shared" si="94"/>
        <v>289</v>
      </c>
      <c r="B291">
        <f t="shared" si="79"/>
        <v>9</v>
      </c>
      <c r="C291">
        <f t="shared" si="88"/>
        <v>1.8000000000000007</v>
      </c>
      <c r="D291" s="19">
        <f t="shared" si="80"/>
        <v>3.75</v>
      </c>
      <c r="E291">
        <f t="shared" si="89"/>
        <v>1</v>
      </c>
      <c r="F291" s="1">
        <f t="shared" si="93"/>
        <v>30</v>
      </c>
      <c r="G291" s="1">
        <f t="shared" si="90"/>
        <v>0.52359877559829882</v>
      </c>
      <c r="H291" s="14">
        <f t="shared" si="91"/>
        <v>1.5588457268119902</v>
      </c>
      <c r="I291" s="1">
        <f t="shared" si="92"/>
        <v>0.90000000000000024</v>
      </c>
      <c r="J291" s="15" t="str">
        <f t="shared" si="81"/>
        <v>R</v>
      </c>
      <c r="K291" s="16" t="e">
        <f t="shared" si="82"/>
        <v>#N/A</v>
      </c>
      <c r="L291" s="16" t="e">
        <f t="shared" si="83"/>
        <v>#N/A</v>
      </c>
      <c r="M291" s="16">
        <f t="shared" si="84"/>
        <v>1.5588457268119902</v>
      </c>
      <c r="N291" s="16">
        <f t="shared" si="85"/>
        <v>0.90000000000000024</v>
      </c>
      <c r="O291" s="16" t="e">
        <f t="shared" si="86"/>
        <v>#N/A</v>
      </c>
      <c r="P291" s="16" t="e">
        <f t="shared" si="87"/>
        <v>#N/A</v>
      </c>
      <c r="Q291" s="1"/>
      <c r="W291" s="2"/>
    </row>
    <row r="292" spans="1:23">
      <c r="A292">
        <f t="shared" si="94"/>
        <v>290</v>
      </c>
      <c r="B292">
        <f t="shared" si="79"/>
        <v>9</v>
      </c>
      <c r="C292">
        <f t="shared" si="88"/>
        <v>1.8000000000000007</v>
      </c>
      <c r="D292" s="19">
        <f t="shared" si="80"/>
        <v>3.75</v>
      </c>
      <c r="E292">
        <f t="shared" si="89"/>
        <v>1</v>
      </c>
      <c r="F292" s="1">
        <f t="shared" si="93"/>
        <v>33.75</v>
      </c>
      <c r="G292" s="1">
        <f t="shared" si="90"/>
        <v>0.58904862254808621</v>
      </c>
      <c r="H292" s="14">
        <f t="shared" si="91"/>
        <v>1.496645302144582</v>
      </c>
      <c r="I292" s="1">
        <f t="shared" si="92"/>
        <v>1.0000264194352844</v>
      </c>
      <c r="J292" s="15" t="str">
        <f t="shared" si="81"/>
        <v>R</v>
      </c>
      <c r="K292" s="16" t="e">
        <f t="shared" si="82"/>
        <v>#N/A</v>
      </c>
      <c r="L292" s="16" t="e">
        <f t="shared" si="83"/>
        <v>#N/A</v>
      </c>
      <c r="M292" s="16">
        <f t="shared" si="84"/>
        <v>1.496645302144582</v>
      </c>
      <c r="N292" s="16">
        <f t="shared" si="85"/>
        <v>1.0000264194352844</v>
      </c>
      <c r="O292" s="16" t="e">
        <f t="shared" si="86"/>
        <v>#N/A</v>
      </c>
      <c r="P292" s="16" t="e">
        <f t="shared" si="87"/>
        <v>#N/A</v>
      </c>
      <c r="Q292" s="1"/>
      <c r="W292" s="2"/>
    </row>
    <row r="293" spans="1:23">
      <c r="A293">
        <f t="shared" si="94"/>
        <v>291</v>
      </c>
      <c r="B293">
        <f t="shared" si="79"/>
        <v>9</v>
      </c>
      <c r="C293">
        <f t="shared" si="88"/>
        <v>1.8000000000000007</v>
      </c>
      <c r="D293" s="19">
        <f t="shared" si="80"/>
        <v>3.75</v>
      </c>
      <c r="E293">
        <f t="shared" si="89"/>
        <v>1</v>
      </c>
      <c r="F293" s="1">
        <f t="shared" si="93"/>
        <v>37.5</v>
      </c>
      <c r="G293" s="1">
        <f t="shared" si="90"/>
        <v>0.6544984694978736</v>
      </c>
      <c r="H293" s="14">
        <f t="shared" si="91"/>
        <v>1.428036012524224</v>
      </c>
      <c r="I293" s="1">
        <f t="shared" si="92"/>
        <v>1.0957705722156976</v>
      </c>
      <c r="J293" s="15" t="str">
        <f t="shared" si="81"/>
        <v>R</v>
      </c>
      <c r="K293" s="16" t="e">
        <f t="shared" si="82"/>
        <v>#N/A</v>
      </c>
      <c r="L293" s="16" t="e">
        <f t="shared" si="83"/>
        <v>#N/A</v>
      </c>
      <c r="M293" s="16">
        <f t="shared" si="84"/>
        <v>1.428036012524224</v>
      </c>
      <c r="N293" s="16">
        <f t="shared" si="85"/>
        <v>1.0957705722156976</v>
      </c>
      <c r="O293" s="16" t="e">
        <f t="shared" si="86"/>
        <v>#N/A</v>
      </c>
      <c r="P293" s="16" t="e">
        <f t="shared" si="87"/>
        <v>#N/A</v>
      </c>
      <c r="Q293" s="1"/>
      <c r="W293" s="2"/>
    </row>
    <row r="294" spans="1:23">
      <c r="A294">
        <f t="shared" si="94"/>
        <v>292</v>
      </c>
      <c r="B294">
        <f t="shared" si="79"/>
        <v>9</v>
      </c>
      <c r="C294">
        <f t="shared" si="88"/>
        <v>1.8000000000000007</v>
      </c>
      <c r="D294" s="19">
        <f t="shared" si="80"/>
        <v>3.75</v>
      </c>
      <c r="E294">
        <f t="shared" si="89"/>
        <v>1</v>
      </c>
      <c r="F294" s="1">
        <f t="shared" si="93"/>
        <v>41.25</v>
      </c>
      <c r="G294" s="1">
        <f t="shared" si="90"/>
        <v>0.71994831644766089</v>
      </c>
      <c r="H294" s="14">
        <f t="shared" si="91"/>
        <v>1.3533116534621599</v>
      </c>
      <c r="I294" s="1">
        <f t="shared" si="92"/>
        <v>1.1868224671801244</v>
      </c>
      <c r="J294" s="15" t="str">
        <f t="shared" si="81"/>
        <v>R</v>
      </c>
      <c r="K294" s="16" t="e">
        <f t="shared" si="82"/>
        <v>#N/A</v>
      </c>
      <c r="L294" s="16" t="e">
        <f t="shared" si="83"/>
        <v>#N/A</v>
      </c>
      <c r="M294" s="16">
        <f t="shared" si="84"/>
        <v>1.3533116534621599</v>
      </c>
      <c r="N294" s="16">
        <f t="shared" si="85"/>
        <v>1.1868224671801244</v>
      </c>
      <c r="O294" s="16" t="e">
        <f t="shared" si="86"/>
        <v>#N/A</v>
      </c>
      <c r="P294" s="16" t="e">
        <f t="shared" si="87"/>
        <v>#N/A</v>
      </c>
      <c r="Q294" s="1"/>
      <c r="W294" s="2"/>
    </row>
    <row r="295" spans="1:23">
      <c r="A295">
        <f t="shared" si="94"/>
        <v>293</v>
      </c>
      <c r="B295">
        <f t="shared" si="79"/>
        <v>9</v>
      </c>
      <c r="C295">
        <f t="shared" si="88"/>
        <v>1.8000000000000007</v>
      </c>
      <c r="D295" s="19">
        <f t="shared" si="80"/>
        <v>3.75</v>
      </c>
      <c r="E295">
        <f t="shared" si="89"/>
        <v>1</v>
      </c>
      <c r="F295" s="1">
        <f t="shared" si="93"/>
        <v>45</v>
      </c>
      <c r="G295" s="1">
        <f t="shared" si="90"/>
        <v>0.78539816339744828</v>
      </c>
      <c r="H295" s="14">
        <f t="shared" si="91"/>
        <v>1.2727922061357861</v>
      </c>
      <c r="I295" s="1">
        <f t="shared" si="92"/>
        <v>1.2727922061357859</v>
      </c>
      <c r="J295" s="15" t="str">
        <f t="shared" si="81"/>
        <v>R</v>
      </c>
      <c r="K295" s="16" t="e">
        <f t="shared" si="82"/>
        <v>#N/A</v>
      </c>
      <c r="L295" s="16" t="e">
        <f t="shared" si="83"/>
        <v>#N/A</v>
      </c>
      <c r="M295" s="16">
        <f t="shared" si="84"/>
        <v>1.2727922061357861</v>
      </c>
      <c r="N295" s="16">
        <f t="shared" si="85"/>
        <v>1.2727922061357859</v>
      </c>
      <c r="O295" s="16" t="e">
        <f t="shared" si="86"/>
        <v>#N/A</v>
      </c>
      <c r="P295" s="16" t="e">
        <f t="shared" si="87"/>
        <v>#N/A</v>
      </c>
      <c r="Q295" s="1"/>
      <c r="W295" s="2"/>
    </row>
    <row r="296" spans="1:23">
      <c r="A296">
        <f t="shared" si="94"/>
        <v>294</v>
      </c>
      <c r="B296">
        <f t="shared" si="79"/>
        <v>9</v>
      </c>
      <c r="C296">
        <f t="shared" si="88"/>
        <v>1.8000000000000007</v>
      </c>
      <c r="D296" s="19">
        <f t="shared" si="80"/>
        <v>3.75</v>
      </c>
      <c r="E296">
        <f t="shared" si="89"/>
        <v>1</v>
      </c>
      <c r="F296" s="1">
        <f t="shared" si="93"/>
        <v>48.75</v>
      </c>
      <c r="G296" s="1">
        <f t="shared" si="90"/>
        <v>0.85084801034723556</v>
      </c>
      <c r="H296" s="14">
        <f t="shared" si="91"/>
        <v>1.1868224671801246</v>
      </c>
      <c r="I296" s="1">
        <f t="shared" si="92"/>
        <v>1.3533116534621596</v>
      </c>
      <c r="J296" s="15" t="str">
        <f t="shared" si="81"/>
        <v>R</v>
      </c>
      <c r="K296" s="16" t="e">
        <f t="shared" si="82"/>
        <v>#N/A</v>
      </c>
      <c r="L296" s="16" t="e">
        <f t="shared" si="83"/>
        <v>#N/A</v>
      </c>
      <c r="M296" s="16">
        <f t="shared" si="84"/>
        <v>1.1868224671801246</v>
      </c>
      <c r="N296" s="16">
        <f t="shared" si="85"/>
        <v>1.3533116534621596</v>
      </c>
      <c r="O296" s="16" t="e">
        <f t="shared" si="86"/>
        <v>#N/A</v>
      </c>
      <c r="P296" s="16" t="e">
        <f t="shared" si="87"/>
        <v>#N/A</v>
      </c>
      <c r="Q296" s="1"/>
      <c r="W296" s="2"/>
    </row>
    <row r="297" spans="1:23">
      <c r="A297">
        <f t="shared" si="94"/>
        <v>295</v>
      </c>
      <c r="B297">
        <f t="shared" si="79"/>
        <v>9</v>
      </c>
      <c r="C297">
        <f t="shared" si="88"/>
        <v>1.8000000000000007</v>
      </c>
      <c r="D297" s="19">
        <f t="shared" si="80"/>
        <v>3.75</v>
      </c>
      <c r="E297">
        <f t="shared" si="89"/>
        <v>1</v>
      </c>
      <c r="F297" s="1">
        <f t="shared" si="93"/>
        <v>52.5</v>
      </c>
      <c r="G297" s="1">
        <f t="shared" si="90"/>
        <v>0.91629785729702307</v>
      </c>
      <c r="H297" s="14">
        <f t="shared" si="91"/>
        <v>1.0957705722156976</v>
      </c>
      <c r="I297" s="1">
        <f t="shared" si="92"/>
        <v>1.428036012524224</v>
      </c>
      <c r="J297" s="15" t="str">
        <f t="shared" si="81"/>
        <v>R</v>
      </c>
      <c r="K297" s="16" t="e">
        <f t="shared" si="82"/>
        <v>#N/A</v>
      </c>
      <c r="L297" s="16" t="e">
        <f t="shared" si="83"/>
        <v>#N/A</v>
      </c>
      <c r="M297" s="16">
        <f t="shared" si="84"/>
        <v>1.0957705722156976</v>
      </c>
      <c r="N297" s="16">
        <f t="shared" si="85"/>
        <v>1.428036012524224</v>
      </c>
      <c r="O297" s="16" t="e">
        <f t="shared" si="86"/>
        <v>#N/A</v>
      </c>
      <c r="P297" s="16" t="e">
        <f t="shared" si="87"/>
        <v>#N/A</v>
      </c>
      <c r="Q297" s="1"/>
      <c r="W297" s="2"/>
    </row>
    <row r="298" spans="1:23">
      <c r="A298">
        <f t="shared" si="94"/>
        <v>296</v>
      </c>
      <c r="B298">
        <f t="shared" si="79"/>
        <v>9</v>
      </c>
      <c r="C298">
        <f t="shared" si="88"/>
        <v>1.8000000000000007</v>
      </c>
      <c r="D298" s="19">
        <f t="shared" si="80"/>
        <v>3.75</v>
      </c>
      <c r="E298">
        <f t="shared" si="89"/>
        <v>1</v>
      </c>
      <c r="F298" s="1">
        <f t="shared" si="93"/>
        <v>56.25</v>
      </c>
      <c r="G298" s="1">
        <f t="shared" si="90"/>
        <v>0.98174770424681035</v>
      </c>
      <c r="H298" s="14">
        <f t="shared" si="91"/>
        <v>1.0000264194352846</v>
      </c>
      <c r="I298" s="1">
        <f t="shared" si="92"/>
        <v>1.496645302144582</v>
      </c>
      <c r="J298" s="15" t="str">
        <f t="shared" si="81"/>
        <v>R</v>
      </c>
      <c r="K298" s="16" t="e">
        <f t="shared" si="82"/>
        <v>#N/A</v>
      </c>
      <c r="L298" s="16" t="e">
        <f t="shared" si="83"/>
        <v>#N/A</v>
      </c>
      <c r="M298" s="16">
        <f t="shared" si="84"/>
        <v>1.0000264194352846</v>
      </c>
      <c r="N298" s="16">
        <f t="shared" si="85"/>
        <v>1.496645302144582</v>
      </c>
      <c r="O298" s="16" t="e">
        <f t="shared" si="86"/>
        <v>#N/A</v>
      </c>
      <c r="P298" s="16" t="e">
        <f t="shared" si="87"/>
        <v>#N/A</v>
      </c>
      <c r="Q298" s="1"/>
      <c r="W298" s="2"/>
    </row>
    <row r="299" spans="1:23">
      <c r="A299">
        <f t="shared" si="94"/>
        <v>297</v>
      </c>
      <c r="B299">
        <f t="shared" si="79"/>
        <v>9</v>
      </c>
      <c r="C299">
        <f t="shared" si="88"/>
        <v>1.8000000000000007</v>
      </c>
      <c r="D299" s="19">
        <f t="shared" si="80"/>
        <v>3.75</v>
      </c>
      <c r="E299">
        <f t="shared" si="89"/>
        <v>1</v>
      </c>
      <c r="F299" s="1">
        <f t="shared" si="93"/>
        <v>60</v>
      </c>
      <c r="G299" s="1">
        <f t="shared" si="90"/>
        <v>1.0471975511965976</v>
      </c>
      <c r="H299" s="14">
        <f t="shared" si="91"/>
        <v>0.90000000000000058</v>
      </c>
      <c r="I299" s="1">
        <f t="shared" si="92"/>
        <v>1.5588457268119902</v>
      </c>
      <c r="J299" s="15" t="str">
        <f t="shared" si="81"/>
        <v>R</v>
      </c>
      <c r="K299" s="16" t="e">
        <f t="shared" si="82"/>
        <v>#N/A</v>
      </c>
      <c r="L299" s="16" t="e">
        <f t="shared" si="83"/>
        <v>#N/A</v>
      </c>
      <c r="M299" s="16">
        <f t="shared" si="84"/>
        <v>0.90000000000000058</v>
      </c>
      <c r="N299" s="16">
        <f t="shared" si="85"/>
        <v>1.5588457268119902</v>
      </c>
      <c r="O299" s="16" t="e">
        <f t="shared" si="86"/>
        <v>#N/A</v>
      </c>
      <c r="P299" s="16" t="e">
        <f t="shared" si="87"/>
        <v>#N/A</v>
      </c>
      <c r="Q299" s="1"/>
      <c r="W299" s="2"/>
    </row>
    <row r="300" spans="1:23">
      <c r="A300">
        <f t="shared" si="94"/>
        <v>298</v>
      </c>
      <c r="B300">
        <f t="shared" si="79"/>
        <v>9</v>
      </c>
      <c r="C300">
        <f t="shared" si="88"/>
        <v>1.8000000000000007</v>
      </c>
      <c r="D300" s="19">
        <f t="shared" si="80"/>
        <v>3.75</v>
      </c>
      <c r="E300">
        <f t="shared" si="89"/>
        <v>1</v>
      </c>
      <c r="F300" s="1">
        <f t="shared" si="93"/>
        <v>63.75</v>
      </c>
      <c r="G300" s="1">
        <f t="shared" si="90"/>
        <v>1.1126473981463851</v>
      </c>
      <c r="H300" s="14">
        <f t="shared" si="91"/>
        <v>0.79611964239420252</v>
      </c>
      <c r="I300" s="1">
        <f t="shared" si="92"/>
        <v>1.6143709347588397</v>
      </c>
      <c r="J300" s="15" t="str">
        <f t="shared" si="81"/>
        <v>R</v>
      </c>
      <c r="K300" s="16" t="e">
        <f t="shared" si="82"/>
        <v>#N/A</v>
      </c>
      <c r="L300" s="16" t="e">
        <f t="shared" si="83"/>
        <v>#N/A</v>
      </c>
      <c r="M300" s="16">
        <f t="shared" si="84"/>
        <v>0.79611964239420252</v>
      </c>
      <c r="N300" s="16">
        <f t="shared" si="85"/>
        <v>1.6143709347588397</v>
      </c>
      <c r="O300" s="16" t="e">
        <f t="shared" si="86"/>
        <v>#N/A</v>
      </c>
      <c r="P300" s="16" t="e">
        <f t="shared" si="87"/>
        <v>#N/A</v>
      </c>
      <c r="Q300" s="1"/>
      <c r="W300" s="2"/>
    </row>
    <row r="301" spans="1:23">
      <c r="A301">
        <f t="shared" si="94"/>
        <v>299</v>
      </c>
      <c r="B301">
        <f t="shared" si="79"/>
        <v>9</v>
      </c>
      <c r="C301">
        <f t="shared" si="88"/>
        <v>1.8000000000000007</v>
      </c>
      <c r="D301" s="19">
        <f t="shared" si="80"/>
        <v>3.75</v>
      </c>
      <c r="E301">
        <f t="shared" si="89"/>
        <v>1</v>
      </c>
      <c r="F301" s="1">
        <f t="shared" si="93"/>
        <v>67.5</v>
      </c>
      <c r="G301" s="1">
        <f t="shared" si="90"/>
        <v>1.1780972450961724</v>
      </c>
      <c r="H301" s="14">
        <f t="shared" si="91"/>
        <v>0.68883017825716197</v>
      </c>
      <c r="I301" s="1">
        <f t="shared" si="92"/>
        <v>1.6629831585203168</v>
      </c>
      <c r="J301" s="15" t="str">
        <f t="shared" si="81"/>
        <v>R</v>
      </c>
      <c r="K301" s="16" t="e">
        <f t="shared" si="82"/>
        <v>#N/A</v>
      </c>
      <c r="L301" s="16" t="e">
        <f t="shared" si="83"/>
        <v>#N/A</v>
      </c>
      <c r="M301" s="16">
        <f t="shared" si="84"/>
        <v>0.68883017825716197</v>
      </c>
      <c r="N301" s="16">
        <f t="shared" si="85"/>
        <v>1.6629831585203168</v>
      </c>
      <c r="O301" s="16" t="e">
        <f t="shared" si="86"/>
        <v>#N/A</v>
      </c>
      <c r="P301" s="16" t="e">
        <f t="shared" si="87"/>
        <v>#N/A</v>
      </c>
      <c r="Q301" s="1"/>
      <c r="W301" s="2"/>
    </row>
    <row r="302" spans="1:23">
      <c r="A302">
        <f t="shared" si="94"/>
        <v>300</v>
      </c>
      <c r="B302">
        <f t="shared" si="79"/>
        <v>9</v>
      </c>
      <c r="C302">
        <f t="shared" si="88"/>
        <v>1.8000000000000007</v>
      </c>
      <c r="D302" s="19">
        <f t="shared" si="80"/>
        <v>3.75</v>
      </c>
      <c r="E302">
        <f t="shared" si="89"/>
        <v>1</v>
      </c>
      <c r="F302" s="1">
        <f t="shared" si="93"/>
        <v>71.25</v>
      </c>
      <c r="G302" s="1">
        <f t="shared" si="90"/>
        <v>1.2435470920459597</v>
      </c>
      <c r="H302" s="14">
        <f t="shared" si="91"/>
        <v>0.5785910375456913</v>
      </c>
      <c r="I302" s="1">
        <f t="shared" si="92"/>
        <v>1.7044742330911906</v>
      </c>
      <c r="J302" s="15" t="str">
        <f t="shared" si="81"/>
        <v>R</v>
      </c>
      <c r="K302" s="16" t="e">
        <f t="shared" si="82"/>
        <v>#N/A</v>
      </c>
      <c r="L302" s="16" t="e">
        <f t="shared" si="83"/>
        <v>#N/A</v>
      </c>
      <c r="M302" s="16">
        <f t="shared" si="84"/>
        <v>0.5785910375456913</v>
      </c>
      <c r="N302" s="16">
        <f t="shared" si="85"/>
        <v>1.7044742330911906</v>
      </c>
      <c r="O302" s="16" t="e">
        <f t="shared" si="86"/>
        <v>#N/A</v>
      </c>
      <c r="P302" s="16" t="e">
        <f t="shared" si="87"/>
        <v>#N/A</v>
      </c>
      <c r="Q302" s="1"/>
      <c r="W302" s="2"/>
    </row>
    <row r="303" spans="1:23">
      <c r="A303">
        <f t="shared" si="94"/>
        <v>301</v>
      </c>
      <c r="B303">
        <f t="shared" si="79"/>
        <v>9</v>
      </c>
      <c r="C303">
        <f t="shared" si="88"/>
        <v>1.8000000000000007</v>
      </c>
      <c r="D303" s="19">
        <f t="shared" si="80"/>
        <v>3.75</v>
      </c>
      <c r="E303">
        <f t="shared" si="89"/>
        <v>1</v>
      </c>
      <c r="F303" s="1">
        <f t="shared" si="93"/>
        <v>75</v>
      </c>
      <c r="G303" s="1">
        <f t="shared" si="90"/>
        <v>1.3089969389957472</v>
      </c>
      <c r="H303" s="14">
        <f t="shared" si="91"/>
        <v>0.4658742811845375</v>
      </c>
      <c r="I303" s="1">
        <f t="shared" si="92"/>
        <v>1.7386664873203237</v>
      </c>
      <c r="J303" s="15" t="str">
        <f t="shared" si="81"/>
        <v>R</v>
      </c>
      <c r="K303" s="16" t="e">
        <f t="shared" si="82"/>
        <v>#N/A</v>
      </c>
      <c r="L303" s="16" t="e">
        <f t="shared" si="83"/>
        <v>#N/A</v>
      </c>
      <c r="M303" s="16">
        <f t="shared" si="84"/>
        <v>0.4658742811845375</v>
      </c>
      <c r="N303" s="16">
        <f t="shared" si="85"/>
        <v>1.7386664873203237</v>
      </c>
      <c r="O303" s="16" t="e">
        <f t="shared" si="86"/>
        <v>#N/A</v>
      </c>
      <c r="P303" s="16" t="e">
        <f t="shared" si="87"/>
        <v>#N/A</v>
      </c>
      <c r="Q303" s="1"/>
      <c r="W303" s="2"/>
    </row>
    <row r="304" spans="1:23">
      <c r="A304">
        <f t="shared" si="94"/>
        <v>302</v>
      </c>
      <c r="B304">
        <f t="shared" si="79"/>
        <v>9</v>
      </c>
      <c r="C304">
        <f t="shared" si="88"/>
        <v>1.8000000000000007</v>
      </c>
      <c r="D304" s="19">
        <f t="shared" si="80"/>
        <v>3.75</v>
      </c>
      <c r="E304">
        <f t="shared" si="89"/>
        <v>1</v>
      </c>
      <c r="F304" s="1">
        <f t="shared" si="93"/>
        <v>78.75</v>
      </c>
      <c r="G304" s="1">
        <f t="shared" si="90"/>
        <v>1.3744467859455345</v>
      </c>
      <c r="H304" s="14">
        <f t="shared" si="91"/>
        <v>0.35116257962903114</v>
      </c>
      <c r="I304" s="1">
        <f t="shared" si="92"/>
        <v>1.7654135047258155</v>
      </c>
      <c r="J304" s="15" t="str">
        <f t="shared" si="81"/>
        <v>R</v>
      </c>
      <c r="K304" s="16" t="e">
        <f t="shared" si="82"/>
        <v>#N/A</v>
      </c>
      <c r="L304" s="16" t="e">
        <f t="shared" si="83"/>
        <v>#N/A</v>
      </c>
      <c r="M304" s="16">
        <f t="shared" si="84"/>
        <v>0.35116257962903114</v>
      </c>
      <c r="N304" s="16">
        <f t="shared" si="85"/>
        <v>1.7654135047258155</v>
      </c>
      <c r="O304" s="16" t="e">
        <f t="shared" si="86"/>
        <v>#N/A</v>
      </c>
      <c r="P304" s="16" t="e">
        <f t="shared" si="87"/>
        <v>#N/A</v>
      </c>
      <c r="Q304" s="1"/>
      <c r="W304" s="2"/>
    </row>
    <row r="305" spans="1:23">
      <c r="A305">
        <f t="shared" si="94"/>
        <v>303</v>
      </c>
      <c r="B305">
        <f t="shared" si="79"/>
        <v>9</v>
      </c>
      <c r="C305">
        <f t="shared" si="88"/>
        <v>1.8000000000000007</v>
      </c>
      <c r="D305" s="19">
        <f t="shared" si="80"/>
        <v>3.75</v>
      </c>
      <c r="E305">
        <f t="shared" si="89"/>
        <v>1</v>
      </c>
      <c r="F305" s="1">
        <f t="shared" si="93"/>
        <v>82.5</v>
      </c>
      <c r="G305" s="1">
        <f t="shared" si="90"/>
        <v>1.4398966328953218</v>
      </c>
      <c r="H305" s="14">
        <f t="shared" si="91"/>
        <v>0.23494714599609318</v>
      </c>
      <c r="I305" s="1">
        <f t="shared" si="92"/>
        <v>1.7846007504728594</v>
      </c>
      <c r="J305" s="15" t="str">
        <f t="shared" si="81"/>
        <v>D</v>
      </c>
      <c r="K305" s="16">
        <f t="shared" si="82"/>
        <v>0.23494714599609318</v>
      </c>
      <c r="L305" s="16">
        <f t="shared" si="83"/>
        <v>1.7846007504728594</v>
      </c>
      <c r="M305" s="16" t="e">
        <f t="shared" si="84"/>
        <v>#N/A</v>
      </c>
      <c r="N305" s="16" t="e">
        <f t="shared" si="85"/>
        <v>#N/A</v>
      </c>
      <c r="O305" s="16" t="e">
        <f t="shared" si="86"/>
        <v>#N/A</v>
      </c>
      <c r="P305" s="16" t="e">
        <f t="shared" si="87"/>
        <v>#N/A</v>
      </c>
      <c r="Q305" s="1"/>
      <c r="W305" s="2"/>
    </row>
    <row r="306" spans="1:23">
      <c r="A306">
        <f t="shared" si="94"/>
        <v>304</v>
      </c>
      <c r="B306">
        <f t="shared" si="79"/>
        <v>9</v>
      </c>
      <c r="C306">
        <f t="shared" si="88"/>
        <v>1.8000000000000007</v>
      </c>
      <c r="D306" s="19">
        <f t="shared" si="80"/>
        <v>3.75</v>
      </c>
      <c r="E306">
        <f t="shared" si="89"/>
        <v>1</v>
      </c>
      <c r="F306" s="1">
        <f t="shared" si="93"/>
        <v>86.25</v>
      </c>
      <c r="G306" s="1">
        <f t="shared" si="90"/>
        <v>1.5053464798451093</v>
      </c>
      <c r="H306" s="14">
        <f t="shared" si="91"/>
        <v>0.11772563261425753</v>
      </c>
      <c r="I306" s="1">
        <f t="shared" si="92"/>
        <v>1.7961460618294869</v>
      </c>
      <c r="J306" s="15" t="str">
        <f t="shared" si="81"/>
        <v>D</v>
      </c>
      <c r="K306" s="16">
        <f t="shared" si="82"/>
        <v>0.11772563261425753</v>
      </c>
      <c r="L306" s="16">
        <f t="shared" si="83"/>
        <v>1.7961460618294869</v>
      </c>
      <c r="M306" s="16" t="e">
        <f t="shared" si="84"/>
        <v>#N/A</v>
      </c>
      <c r="N306" s="16" t="e">
        <f t="shared" si="85"/>
        <v>#N/A</v>
      </c>
      <c r="O306" s="16" t="e">
        <f t="shared" si="86"/>
        <v>#N/A</v>
      </c>
      <c r="P306" s="16" t="e">
        <f t="shared" si="87"/>
        <v>#N/A</v>
      </c>
      <c r="Q306" s="1"/>
      <c r="W306" s="2"/>
    </row>
    <row r="307" spans="1:23">
      <c r="A307">
        <f t="shared" si="94"/>
        <v>305</v>
      </c>
      <c r="B307">
        <f t="shared" si="79"/>
        <v>9</v>
      </c>
      <c r="C307">
        <f t="shared" si="88"/>
        <v>1.8000000000000007</v>
      </c>
      <c r="D307" s="19">
        <f t="shared" si="80"/>
        <v>3.75</v>
      </c>
      <c r="E307">
        <f t="shared" si="89"/>
        <v>1</v>
      </c>
      <c r="F307" s="1">
        <f t="shared" si="93"/>
        <v>90</v>
      </c>
      <c r="G307" s="1">
        <f t="shared" si="90"/>
        <v>1.5707963267948966</v>
      </c>
      <c r="H307" s="14">
        <f t="shared" si="91"/>
        <v>1.1026336094177585E-16</v>
      </c>
      <c r="I307" s="1">
        <f t="shared" si="92"/>
        <v>1.8000000000000007</v>
      </c>
      <c r="J307" s="15" t="str">
        <f t="shared" si="81"/>
        <v>D</v>
      </c>
      <c r="K307" s="16">
        <f t="shared" si="82"/>
        <v>1.1026336094177585E-16</v>
      </c>
      <c r="L307" s="16">
        <f t="shared" si="83"/>
        <v>1.8000000000000007</v>
      </c>
      <c r="M307" s="16" t="e">
        <f t="shared" si="84"/>
        <v>#N/A</v>
      </c>
      <c r="N307" s="16" t="e">
        <f t="shared" si="85"/>
        <v>#N/A</v>
      </c>
      <c r="O307" s="16" t="e">
        <f t="shared" si="86"/>
        <v>#N/A</v>
      </c>
      <c r="P307" s="16" t="e">
        <f t="shared" si="87"/>
        <v>#N/A</v>
      </c>
      <c r="Q307" s="1"/>
      <c r="W307" s="2"/>
    </row>
    <row r="308" spans="1:23">
      <c r="A308">
        <f t="shared" si="94"/>
        <v>306</v>
      </c>
      <c r="B308">
        <f t="shared" si="79"/>
        <v>9</v>
      </c>
      <c r="C308">
        <f t="shared" si="88"/>
        <v>1.8000000000000007</v>
      </c>
      <c r="D308" s="19">
        <f t="shared" si="80"/>
        <v>3.75</v>
      </c>
      <c r="E308">
        <f t="shared" si="89"/>
        <v>1</v>
      </c>
      <c r="F308" s="1">
        <f t="shared" si="93"/>
        <v>93.75</v>
      </c>
      <c r="G308" s="1">
        <f t="shared" si="90"/>
        <v>1.6362461737446841</v>
      </c>
      <c r="H308" s="14">
        <f t="shared" si="91"/>
        <v>-0.11772563261425771</v>
      </c>
      <c r="I308" s="1">
        <f t="shared" si="92"/>
        <v>1.7961460618294869</v>
      </c>
      <c r="J308" s="15" t="str">
        <f t="shared" si="81"/>
        <v>D</v>
      </c>
      <c r="K308" s="16">
        <f t="shared" si="82"/>
        <v>-0.11772563261425771</v>
      </c>
      <c r="L308" s="16">
        <f t="shared" si="83"/>
        <v>1.7961460618294869</v>
      </c>
      <c r="M308" s="16" t="e">
        <f t="shared" si="84"/>
        <v>#N/A</v>
      </c>
      <c r="N308" s="16" t="e">
        <f t="shared" si="85"/>
        <v>#N/A</v>
      </c>
      <c r="O308" s="16" t="e">
        <f t="shared" si="86"/>
        <v>#N/A</v>
      </c>
      <c r="P308" s="16" t="e">
        <f t="shared" si="87"/>
        <v>#N/A</v>
      </c>
      <c r="Q308" s="1"/>
      <c r="W308" s="2"/>
    </row>
    <row r="309" spans="1:23">
      <c r="A309">
        <f t="shared" si="94"/>
        <v>307</v>
      </c>
      <c r="B309">
        <f t="shared" si="79"/>
        <v>9</v>
      </c>
      <c r="C309">
        <f t="shared" si="88"/>
        <v>1.8000000000000007</v>
      </c>
      <c r="D309" s="19">
        <f t="shared" si="80"/>
        <v>3.75</v>
      </c>
      <c r="E309">
        <f t="shared" si="89"/>
        <v>1</v>
      </c>
      <c r="F309" s="1">
        <f t="shared" si="93"/>
        <v>97.5</v>
      </c>
      <c r="G309" s="1">
        <f t="shared" si="90"/>
        <v>1.7016960206944711</v>
      </c>
      <c r="H309" s="14">
        <f t="shared" si="91"/>
        <v>-0.23494714599609257</v>
      </c>
      <c r="I309" s="1">
        <f t="shared" si="92"/>
        <v>1.7846007504728596</v>
      </c>
      <c r="J309" s="15" t="str">
        <f t="shared" si="81"/>
        <v>D</v>
      </c>
      <c r="K309" s="16">
        <f t="shared" si="82"/>
        <v>-0.23494714599609257</v>
      </c>
      <c r="L309" s="16">
        <f t="shared" si="83"/>
        <v>1.7846007504728596</v>
      </c>
      <c r="M309" s="16" t="e">
        <f t="shared" si="84"/>
        <v>#N/A</v>
      </c>
      <c r="N309" s="16" t="e">
        <f t="shared" si="85"/>
        <v>#N/A</v>
      </c>
      <c r="O309" s="16" t="e">
        <f t="shared" si="86"/>
        <v>#N/A</v>
      </c>
      <c r="P309" s="16" t="e">
        <f t="shared" si="87"/>
        <v>#N/A</v>
      </c>
      <c r="Q309" s="1"/>
      <c r="W309" s="2"/>
    </row>
    <row r="310" spans="1:23">
      <c r="A310">
        <f t="shared" si="94"/>
        <v>308</v>
      </c>
      <c r="B310">
        <f t="shared" si="79"/>
        <v>9</v>
      </c>
      <c r="C310">
        <f t="shared" si="88"/>
        <v>1.8000000000000007</v>
      </c>
      <c r="D310" s="19">
        <f t="shared" si="80"/>
        <v>3.75</v>
      </c>
      <c r="E310">
        <f t="shared" si="89"/>
        <v>1</v>
      </c>
      <c r="F310" s="1">
        <f t="shared" si="93"/>
        <v>101.25</v>
      </c>
      <c r="G310" s="1">
        <f t="shared" si="90"/>
        <v>1.7671458676442586</v>
      </c>
      <c r="H310" s="14">
        <f t="shared" si="91"/>
        <v>-0.35116257962903086</v>
      </c>
      <c r="I310" s="1">
        <f t="shared" si="92"/>
        <v>1.7654135047258155</v>
      </c>
      <c r="J310" s="15" t="str">
        <f t="shared" si="81"/>
        <v>D</v>
      </c>
      <c r="K310" s="16">
        <f t="shared" si="82"/>
        <v>-0.35116257962903086</v>
      </c>
      <c r="L310" s="16">
        <f t="shared" si="83"/>
        <v>1.7654135047258155</v>
      </c>
      <c r="M310" s="16" t="e">
        <f t="shared" si="84"/>
        <v>#N/A</v>
      </c>
      <c r="N310" s="16" t="e">
        <f t="shared" si="85"/>
        <v>#N/A</v>
      </c>
      <c r="O310" s="16" t="e">
        <f t="shared" si="86"/>
        <v>#N/A</v>
      </c>
      <c r="P310" s="16" t="e">
        <f t="shared" si="87"/>
        <v>#N/A</v>
      </c>
      <c r="Q310" s="1"/>
      <c r="W310" s="2"/>
    </row>
    <row r="311" spans="1:23">
      <c r="A311">
        <f t="shared" si="94"/>
        <v>309</v>
      </c>
      <c r="B311">
        <f t="shared" si="79"/>
        <v>9</v>
      </c>
      <c r="C311">
        <f t="shared" si="88"/>
        <v>1.8000000000000007</v>
      </c>
      <c r="D311" s="19">
        <f t="shared" si="80"/>
        <v>3.75</v>
      </c>
      <c r="E311">
        <f t="shared" si="89"/>
        <v>1</v>
      </c>
      <c r="F311" s="1">
        <f t="shared" si="93"/>
        <v>105</v>
      </c>
      <c r="G311" s="1">
        <f t="shared" si="90"/>
        <v>1.8325957145940461</v>
      </c>
      <c r="H311" s="14">
        <f t="shared" si="91"/>
        <v>-0.46587428118453772</v>
      </c>
      <c r="I311" s="1">
        <f t="shared" si="92"/>
        <v>1.7386664873203237</v>
      </c>
      <c r="J311" s="15" t="str">
        <f t="shared" si="81"/>
        <v>D</v>
      </c>
      <c r="K311" s="16">
        <f t="shared" si="82"/>
        <v>-0.46587428118453772</v>
      </c>
      <c r="L311" s="16">
        <f t="shared" si="83"/>
        <v>1.7386664873203237</v>
      </c>
      <c r="M311" s="16" t="e">
        <f t="shared" si="84"/>
        <v>#N/A</v>
      </c>
      <c r="N311" s="16" t="e">
        <f t="shared" si="85"/>
        <v>#N/A</v>
      </c>
      <c r="O311" s="16" t="e">
        <f t="shared" si="86"/>
        <v>#N/A</v>
      </c>
      <c r="P311" s="16" t="e">
        <f t="shared" si="87"/>
        <v>#N/A</v>
      </c>
      <c r="Q311" s="1"/>
      <c r="W311" s="2"/>
    </row>
    <row r="312" spans="1:23">
      <c r="A312">
        <f t="shared" si="94"/>
        <v>310</v>
      </c>
      <c r="B312">
        <f t="shared" si="79"/>
        <v>9</v>
      </c>
      <c r="C312">
        <f t="shared" si="88"/>
        <v>1.8000000000000007</v>
      </c>
      <c r="D312" s="19">
        <f t="shared" si="80"/>
        <v>3.75</v>
      </c>
      <c r="E312">
        <f t="shared" si="89"/>
        <v>1</v>
      </c>
      <c r="F312" s="1">
        <f t="shared" si="93"/>
        <v>108.75</v>
      </c>
      <c r="G312" s="1">
        <f t="shared" si="90"/>
        <v>1.8980455615438332</v>
      </c>
      <c r="H312" s="14">
        <f t="shared" si="91"/>
        <v>-0.57859103754569063</v>
      </c>
      <c r="I312" s="1">
        <f t="shared" si="92"/>
        <v>1.7044742330911908</v>
      </c>
      <c r="J312" s="15" t="str">
        <f t="shared" si="81"/>
        <v>D</v>
      </c>
      <c r="K312" s="16">
        <f t="shared" si="82"/>
        <v>-0.57859103754569063</v>
      </c>
      <c r="L312" s="16">
        <f t="shared" si="83"/>
        <v>1.7044742330911908</v>
      </c>
      <c r="M312" s="16" t="e">
        <f t="shared" si="84"/>
        <v>#N/A</v>
      </c>
      <c r="N312" s="16" t="e">
        <f t="shared" si="85"/>
        <v>#N/A</v>
      </c>
      <c r="O312" s="16" t="e">
        <f t="shared" si="86"/>
        <v>#N/A</v>
      </c>
      <c r="P312" s="16" t="e">
        <f t="shared" si="87"/>
        <v>#N/A</v>
      </c>
      <c r="Q312" s="1"/>
      <c r="W312" s="2"/>
    </row>
    <row r="313" spans="1:23">
      <c r="A313">
        <f t="shared" si="94"/>
        <v>311</v>
      </c>
      <c r="B313">
        <f t="shared" si="79"/>
        <v>9</v>
      </c>
      <c r="C313">
        <f t="shared" si="88"/>
        <v>1.8000000000000007</v>
      </c>
      <c r="D313" s="19">
        <f t="shared" si="80"/>
        <v>3.75</v>
      </c>
      <c r="E313">
        <f t="shared" si="89"/>
        <v>1</v>
      </c>
      <c r="F313" s="1">
        <f t="shared" si="93"/>
        <v>112.5</v>
      </c>
      <c r="G313" s="1">
        <f t="shared" si="90"/>
        <v>1.9634954084936207</v>
      </c>
      <c r="H313" s="14">
        <f t="shared" si="91"/>
        <v>-0.68883017825716175</v>
      </c>
      <c r="I313" s="1">
        <f t="shared" si="92"/>
        <v>1.6629831585203168</v>
      </c>
      <c r="J313" s="15" t="str">
        <f t="shared" si="81"/>
        <v>D</v>
      </c>
      <c r="K313" s="16">
        <f t="shared" si="82"/>
        <v>-0.68883017825716175</v>
      </c>
      <c r="L313" s="16">
        <f t="shared" si="83"/>
        <v>1.6629831585203168</v>
      </c>
      <c r="M313" s="16" t="e">
        <f t="shared" si="84"/>
        <v>#N/A</v>
      </c>
      <c r="N313" s="16" t="e">
        <f t="shared" si="85"/>
        <v>#N/A</v>
      </c>
      <c r="O313" s="16" t="e">
        <f t="shared" si="86"/>
        <v>#N/A</v>
      </c>
      <c r="P313" s="16" t="e">
        <f t="shared" si="87"/>
        <v>#N/A</v>
      </c>
      <c r="Q313" s="1"/>
      <c r="W313" s="2"/>
    </row>
    <row r="314" spans="1:23">
      <c r="A314">
        <f t="shared" si="94"/>
        <v>312</v>
      </c>
      <c r="B314">
        <f t="shared" si="79"/>
        <v>9</v>
      </c>
      <c r="C314">
        <f t="shared" si="88"/>
        <v>1.8000000000000007</v>
      </c>
      <c r="D314" s="19">
        <f t="shared" si="80"/>
        <v>3.75</v>
      </c>
      <c r="E314">
        <f t="shared" si="89"/>
        <v>1</v>
      </c>
      <c r="F314" s="1">
        <f t="shared" si="93"/>
        <v>116.25</v>
      </c>
      <c r="G314" s="1">
        <f t="shared" si="90"/>
        <v>2.028945255443408</v>
      </c>
      <c r="H314" s="14">
        <f t="shared" si="91"/>
        <v>-0.79611964239420241</v>
      </c>
      <c r="I314" s="1">
        <f t="shared" si="92"/>
        <v>1.6143709347588397</v>
      </c>
      <c r="J314" s="15" t="str">
        <f t="shared" si="81"/>
        <v>D</v>
      </c>
      <c r="K314" s="16">
        <f t="shared" si="82"/>
        <v>-0.79611964239420241</v>
      </c>
      <c r="L314" s="16">
        <f t="shared" si="83"/>
        <v>1.6143709347588397</v>
      </c>
      <c r="M314" s="16" t="e">
        <f t="shared" si="84"/>
        <v>#N/A</v>
      </c>
      <c r="N314" s="16" t="e">
        <f t="shared" si="85"/>
        <v>#N/A</v>
      </c>
      <c r="O314" s="16" t="e">
        <f t="shared" si="86"/>
        <v>#N/A</v>
      </c>
      <c r="P314" s="16" t="e">
        <f t="shared" si="87"/>
        <v>#N/A</v>
      </c>
      <c r="Q314" s="1"/>
      <c r="W314" s="2"/>
    </row>
    <row r="315" spans="1:23">
      <c r="A315">
        <f t="shared" si="94"/>
        <v>313</v>
      </c>
      <c r="B315">
        <f t="shared" si="79"/>
        <v>9</v>
      </c>
      <c r="C315">
        <f t="shared" si="88"/>
        <v>1.8000000000000007</v>
      </c>
      <c r="D315" s="19">
        <f t="shared" si="80"/>
        <v>3.75</v>
      </c>
      <c r="E315">
        <f t="shared" si="89"/>
        <v>1</v>
      </c>
      <c r="F315" s="1">
        <f t="shared" si="93"/>
        <v>120</v>
      </c>
      <c r="G315" s="1">
        <f t="shared" si="90"/>
        <v>2.0943951023931953</v>
      </c>
      <c r="H315" s="14">
        <f t="shared" si="91"/>
        <v>-0.89999999999999991</v>
      </c>
      <c r="I315" s="1">
        <f t="shared" si="92"/>
        <v>1.5588457268119902</v>
      </c>
      <c r="J315" s="15" t="str">
        <f t="shared" si="81"/>
        <v>D</v>
      </c>
      <c r="K315" s="16">
        <f t="shared" si="82"/>
        <v>-0.89999999999999991</v>
      </c>
      <c r="L315" s="16">
        <f t="shared" si="83"/>
        <v>1.5588457268119902</v>
      </c>
      <c r="M315" s="16" t="e">
        <f t="shared" si="84"/>
        <v>#N/A</v>
      </c>
      <c r="N315" s="16" t="e">
        <f t="shared" si="85"/>
        <v>#N/A</v>
      </c>
      <c r="O315" s="16" t="e">
        <f t="shared" si="86"/>
        <v>#N/A</v>
      </c>
      <c r="P315" s="16" t="e">
        <f t="shared" si="87"/>
        <v>#N/A</v>
      </c>
      <c r="Q315" s="1"/>
      <c r="W315" s="2"/>
    </row>
    <row r="316" spans="1:23">
      <c r="A316">
        <f t="shared" si="94"/>
        <v>314</v>
      </c>
      <c r="B316">
        <f t="shared" si="79"/>
        <v>9</v>
      </c>
      <c r="C316">
        <f t="shared" si="88"/>
        <v>1.8000000000000007</v>
      </c>
      <c r="D316" s="19">
        <f t="shared" si="80"/>
        <v>3.75</v>
      </c>
      <c r="E316">
        <f t="shared" si="89"/>
        <v>1</v>
      </c>
      <c r="F316" s="1">
        <f t="shared" si="93"/>
        <v>123.75</v>
      </c>
      <c r="G316" s="1">
        <f t="shared" si="90"/>
        <v>2.1598449493429825</v>
      </c>
      <c r="H316" s="14">
        <f t="shared" si="91"/>
        <v>-1.0000264194352839</v>
      </c>
      <c r="I316" s="1">
        <f t="shared" si="92"/>
        <v>1.4966453021445825</v>
      </c>
      <c r="J316" s="15" t="str">
        <f t="shared" si="81"/>
        <v>D</v>
      </c>
      <c r="K316" s="16">
        <f t="shared" si="82"/>
        <v>-1.0000264194352839</v>
      </c>
      <c r="L316" s="16">
        <f t="shared" si="83"/>
        <v>1.4966453021445825</v>
      </c>
      <c r="M316" s="16" t="e">
        <f t="shared" si="84"/>
        <v>#N/A</v>
      </c>
      <c r="N316" s="16" t="e">
        <f t="shared" si="85"/>
        <v>#N/A</v>
      </c>
      <c r="O316" s="16" t="e">
        <f t="shared" si="86"/>
        <v>#N/A</v>
      </c>
      <c r="P316" s="16" t="e">
        <f t="shared" si="87"/>
        <v>#N/A</v>
      </c>
      <c r="Q316" s="1"/>
      <c r="W316" s="2"/>
    </row>
    <row r="317" spans="1:23">
      <c r="A317">
        <f t="shared" si="94"/>
        <v>315</v>
      </c>
      <c r="B317">
        <f t="shared" si="79"/>
        <v>9</v>
      </c>
      <c r="C317">
        <f t="shared" si="88"/>
        <v>1.8000000000000007</v>
      </c>
      <c r="D317" s="19">
        <f t="shared" si="80"/>
        <v>3.75</v>
      </c>
      <c r="E317">
        <f t="shared" si="89"/>
        <v>1</v>
      </c>
      <c r="F317" s="1">
        <f t="shared" si="93"/>
        <v>127.5</v>
      </c>
      <c r="G317" s="1">
        <f t="shared" si="90"/>
        <v>2.2252947962927703</v>
      </c>
      <c r="H317" s="14">
        <f t="shared" si="91"/>
        <v>-1.0957705722156976</v>
      </c>
      <c r="I317" s="1">
        <f t="shared" si="92"/>
        <v>1.428036012524224</v>
      </c>
      <c r="J317" s="15" t="str">
        <f t="shared" si="81"/>
        <v>D</v>
      </c>
      <c r="K317" s="16">
        <f t="shared" si="82"/>
        <v>-1.0957705722156976</v>
      </c>
      <c r="L317" s="16">
        <f t="shared" si="83"/>
        <v>1.428036012524224</v>
      </c>
      <c r="M317" s="16" t="e">
        <f t="shared" si="84"/>
        <v>#N/A</v>
      </c>
      <c r="N317" s="16" t="e">
        <f t="shared" si="85"/>
        <v>#N/A</v>
      </c>
      <c r="O317" s="16" t="e">
        <f t="shared" si="86"/>
        <v>#N/A</v>
      </c>
      <c r="P317" s="16" t="e">
        <f t="shared" si="87"/>
        <v>#N/A</v>
      </c>
      <c r="Q317" s="1"/>
      <c r="W317" s="2"/>
    </row>
    <row r="318" spans="1:23">
      <c r="A318">
        <f t="shared" si="94"/>
        <v>316</v>
      </c>
      <c r="B318">
        <f t="shared" si="79"/>
        <v>9</v>
      </c>
      <c r="C318">
        <f t="shared" si="88"/>
        <v>1.8000000000000007</v>
      </c>
      <c r="D318" s="19">
        <f t="shared" si="80"/>
        <v>3.75</v>
      </c>
      <c r="E318">
        <f t="shared" si="89"/>
        <v>1</v>
      </c>
      <c r="F318" s="1">
        <f t="shared" si="93"/>
        <v>131.25</v>
      </c>
      <c r="G318" s="1">
        <f t="shared" si="90"/>
        <v>2.2907446432425576</v>
      </c>
      <c r="H318" s="14">
        <f t="shared" si="91"/>
        <v>-1.1868224671801244</v>
      </c>
      <c r="I318" s="1">
        <f t="shared" si="92"/>
        <v>1.3533116534621599</v>
      </c>
      <c r="J318" s="15" t="str">
        <f t="shared" si="81"/>
        <v>D</v>
      </c>
      <c r="K318" s="16">
        <f t="shared" si="82"/>
        <v>-1.1868224671801244</v>
      </c>
      <c r="L318" s="16">
        <f t="shared" si="83"/>
        <v>1.3533116534621599</v>
      </c>
      <c r="M318" s="16" t="e">
        <f t="shared" si="84"/>
        <v>#N/A</v>
      </c>
      <c r="N318" s="16" t="e">
        <f t="shared" si="85"/>
        <v>#N/A</v>
      </c>
      <c r="O318" s="16" t="e">
        <f t="shared" si="86"/>
        <v>#N/A</v>
      </c>
      <c r="P318" s="16" t="e">
        <f t="shared" si="87"/>
        <v>#N/A</v>
      </c>
      <c r="Q318" s="1"/>
      <c r="W318" s="2"/>
    </row>
    <row r="319" spans="1:23">
      <c r="A319">
        <f t="shared" si="94"/>
        <v>317</v>
      </c>
      <c r="B319">
        <f t="shared" si="79"/>
        <v>9</v>
      </c>
      <c r="C319">
        <f t="shared" si="88"/>
        <v>1.8000000000000007</v>
      </c>
      <c r="D319" s="19">
        <f t="shared" si="80"/>
        <v>3.75</v>
      </c>
      <c r="E319">
        <f t="shared" si="89"/>
        <v>1</v>
      </c>
      <c r="F319" s="1">
        <f t="shared" si="93"/>
        <v>135</v>
      </c>
      <c r="G319" s="1">
        <f t="shared" si="90"/>
        <v>2.3561944901923448</v>
      </c>
      <c r="H319" s="14">
        <f t="shared" si="91"/>
        <v>-1.2727922061357859</v>
      </c>
      <c r="I319" s="1">
        <f t="shared" si="92"/>
        <v>1.2727922061357861</v>
      </c>
      <c r="J319" s="15" t="str">
        <f t="shared" si="81"/>
        <v>D</v>
      </c>
      <c r="K319" s="16">
        <f t="shared" si="82"/>
        <v>-1.2727922061357859</v>
      </c>
      <c r="L319" s="16">
        <f t="shared" si="83"/>
        <v>1.2727922061357861</v>
      </c>
      <c r="M319" s="16" t="e">
        <f t="shared" si="84"/>
        <v>#N/A</v>
      </c>
      <c r="N319" s="16" t="e">
        <f t="shared" si="85"/>
        <v>#N/A</v>
      </c>
      <c r="O319" s="16" t="e">
        <f t="shared" si="86"/>
        <v>#N/A</v>
      </c>
      <c r="P319" s="16" t="e">
        <f t="shared" si="87"/>
        <v>#N/A</v>
      </c>
      <c r="Q319" s="1"/>
      <c r="W319" s="2"/>
    </row>
    <row r="320" spans="1:23">
      <c r="A320">
        <f t="shared" si="94"/>
        <v>318</v>
      </c>
      <c r="B320">
        <f t="shared" si="79"/>
        <v>9</v>
      </c>
      <c r="C320">
        <f t="shared" si="88"/>
        <v>1.8000000000000007</v>
      </c>
      <c r="D320" s="19">
        <f t="shared" si="80"/>
        <v>3.75</v>
      </c>
      <c r="E320">
        <f t="shared" si="89"/>
        <v>1</v>
      </c>
      <c r="F320" s="1">
        <f t="shared" si="93"/>
        <v>138.75</v>
      </c>
      <c r="G320" s="1">
        <f t="shared" si="90"/>
        <v>2.4216443371421321</v>
      </c>
      <c r="H320" s="14">
        <f t="shared" si="91"/>
        <v>-1.3533116534621596</v>
      </c>
      <c r="I320" s="1">
        <f t="shared" si="92"/>
        <v>1.1868224671801246</v>
      </c>
      <c r="J320" s="15" t="str">
        <f t="shared" si="81"/>
        <v>D</v>
      </c>
      <c r="K320" s="16">
        <f t="shared" si="82"/>
        <v>-1.3533116534621596</v>
      </c>
      <c r="L320" s="16">
        <f t="shared" si="83"/>
        <v>1.1868224671801246</v>
      </c>
      <c r="M320" s="16" t="e">
        <f t="shared" si="84"/>
        <v>#N/A</v>
      </c>
      <c r="N320" s="16" t="e">
        <f t="shared" si="85"/>
        <v>#N/A</v>
      </c>
      <c r="O320" s="16" t="e">
        <f t="shared" si="86"/>
        <v>#N/A</v>
      </c>
      <c r="P320" s="16" t="e">
        <f t="shared" si="87"/>
        <v>#N/A</v>
      </c>
      <c r="Q320" s="1"/>
      <c r="W320" s="2"/>
    </row>
    <row r="321" spans="1:23">
      <c r="A321">
        <f t="shared" si="94"/>
        <v>319</v>
      </c>
      <c r="B321">
        <f t="shared" si="79"/>
        <v>9</v>
      </c>
      <c r="C321">
        <f t="shared" si="88"/>
        <v>1.8000000000000007</v>
      </c>
      <c r="D321" s="19">
        <f t="shared" si="80"/>
        <v>3.75</v>
      </c>
      <c r="E321">
        <f t="shared" si="89"/>
        <v>1</v>
      </c>
      <c r="F321" s="1">
        <f t="shared" si="93"/>
        <v>142.5</v>
      </c>
      <c r="G321" s="1">
        <f t="shared" si="90"/>
        <v>2.4870941840919194</v>
      </c>
      <c r="H321" s="14">
        <f t="shared" si="91"/>
        <v>-1.4280360125242237</v>
      </c>
      <c r="I321" s="1">
        <f t="shared" si="92"/>
        <v>1.0957705722156981</v>
      </c>
      <c r="J321" s="15" t="str">
        <f t="shared" si="81"/>
        <v>D</v>
      </c>
      <c r="K321" s="16">
        <f t="shared" si="82"/>
        <v>-1.4280360125242237</v>
      </c>
      <c r="L321" s="16">
        <f t="shared" si="83"/>
        <v>1.0957705722156981</v>
      </c>
      <c r="M321" s="16" t="e">
        <f t="shared" si="84"/>
        <v>#N/A</v>
      </c>
      <c r="N321" s="16" t="e">
        <f t="shared" si="85"/>
        <v>#N/A</v>
      </c>
      <c r="O321" s="16" t="e">
        <f t="shared" si="86"/>
        <v>#N/A</v>
      </c>
      <c r="P321" s="16" t="e">
        <f t="shared" si="87"/>
        <v>#N/A</v>
      </c>
      <c r="Q321" s="1"/>
      <c r="W321" s="2"/>
    </row>
    <row r="322" spans="1:23">
      <c r="A322">
        <f t="shared" si="94"/>
        <v>320</v>
      </c>
      <c r="B322">
        <f t="shared" si="79"/>
        <v>9</v>
      </c>
      <c r="C322">
        <f t="shared" si="88"/>
        <v>1.8000000000000007</v>
      </c>
      <c r="D322" s="19">
        <f t="shared" si="80"/>
        <v>3.75</v>
      </c>
      <c r="E322">
        <f t="shared" si="89"/>
        <v>1</v>
      </c>
      <c r="F322" s="1">
        <f t="shared" si="93"/>
        <v>146.25</v>
      </c>
      <c r="G322" s="1">
        <f t="shared" si="90"/>
        <v>2.5525440310417071</v>
      </c>
      <c r="H322" s="14">
        <f t="shared" si="91"/>
        <v>-1.4966453021445822</v>
      </c>
      <c r="I322" s="1">
        <f t="shared" si="92"/>
        <v>1.0000264194352844</v>
      </c>
      <c r="J322" s="15" t="str">
        <f t="shared" si="81"/>
        <v>D</v>
      </c>
      <c r="K322" s="16">
        <f t="shared" si="82"/>
        <v>-1.4966453021445822</v>
      </c>
      <c r="L322" s="16">
        <f t="shared" si="83"/>
        <v>1.0000264194352844</v>
      </c>
      <c r="M322" s="16" t="e">
        <f t="shared" si="84"/>
        <v>#N/A</v>
      </c>
      <c r="N322" s="16" t="e">
        <f t="shared" si="85"/>
        <v>#N/A</v>
      </c>
      <c r="O322" s="16" t="e">
        <f t="shared" si="86"/>
        <v>#N/A</v>
      </c>
      <c r="P322" s="16" t="e">
        <f t="shared" si="87"/>
        <v>#N/A</v>
      </c>
      <c r="Q322" s="1"/>
      <c r="W322" s="2"/>
    </row>
    <row r="323" spans="1:23">
      <c r="A323">
        <f t="shared" si="94"/>
        <v>321</v>
      </c>
      <c r="B323">
        <f t="shared" ref="B323:B386" si="95">VLOOKUP(A323,$U$2:$V$13,2,1)</f>
        <v>9</v>
      </c>
      <c r="C323">
        <f t="shared" si="88"/>
        <v>1.8000000000000007</v>
      </c>
      <c r="D323" s="19">
        <f t="shared" ref="D323:D386" si="96">VLOOKUP(B323,$R$2:$Y$13,8,0)</f>
        <v>3.75</v>
      </c>
      <c r="E323">
        <f t="shared" si="89"/>
        <v>1</v>
      </c>
      <c r="F323" s="1">
        <f t="shared" si="93"/>
        <v>150</v>
      </c>
      <c r="G323" s="1">
        <f t="shared" si="90"/>
        <v>2.6179938779914944</v>
      </c>
      <c r="H323" s="14">
        <f t="shared" si="91"/>
        <v>-1.5588457268119902</v>
      </c>
      <c r="I323" s="1">
        <f t="shared" si="92"/>
        <v>0.90000000000000024</v>
      </c>
      <c r="J323" s="15" t="str">
        <f t="shared" ref="J323:J386" si="97">VLOOKUP(A323,$AK$3:$AL$36,2,1)</f>
        <v>D</v>
      </c>
      <c r="K323" s="16">
        <f t="shared" ref="K323:K386" si="98">IF(J323="D",H323,NA())</f>
        <v>-1.5588457268119902</v>
      </c>
      <c r="L323" s="16">
        <f t="shared" ref="L323:L386" si="99">IF(J323="D",I323,NA())</f>
        <v>0.90000000000000024</v>
      </c>
      <c r="M323" s="16" t="e">
        <f t="shared" ref="M323:M386" si="100">IF(J323="R",H323,NA())</f>
        <v>#N/A</v>
      </c>
      <c r="N323" s="16" t="e">
        <f t="shared" ref="N323:N386" si="101">IF(J323="R",I323,NA())</f>
        <v>#N/A</v>
      </c>
      <c r="O323" s="16" t="e">
        <f t="shared" ref="O323:O386" si="102">IF(J323="V",H323,NA())</f>
        <v>#N/A</v>
      </c>
      <c r="P323" s="16" t="e">
        <f t="shared" ref="P323:P386" si="103">IF(J323="V",I323,NA())</f>
        <v>#N/A</v>
      </c>
      <c r="Q323" s="1"/>
      <c r="W323" s="2"/>
    </row>
    <row r="324" spans="1:23">
      <c r="A324">
        <f t="shared" si="94"/>
        <v>322</v>
      </c>
      <c r="B324">
        <f t="shared" si="95"/>
        <v>9</v>
      </c>
      <c r="C324">
        <f t="shared" ref="C324:C387" si="104">VLOOKUP(B324,$R$2:$X$14,7,0)</f>
        <v>1.8000000000000007</v>
      </c>
      <c r="D324" s="19">
        <f t="shared" si="96"/>
        <v>3.75</v>
      </c>
      <c r="E324">
        <f t="shared" ref="E324:E387" si="105">IF(OR(A324=$U$3,A324=$U$4,A324=$U$5,A324=$U$6,A324=$U$7,A324=$U$8,A324=$U$9,A324=$U$10,A324=$U$11,A324=$U$12,A324=$U$12),0,1)</f>
        <v>1</v>
      </c>
      <c r="F324" s="1">
        <f t="shared" si="93"/>
        <v>153.75</v>
      </c>
      <c r="G324" s="1">
        <f t="shared" ref="G324:G387" si="106">(F324/180)*PI()</f>
        <v>2.6834437249412817</v>
      </c>
      <c r="H324" s="14">
        <f t="shared" ref="H324:H387" si="107">C324*COS(G324)</f>
        <v>-1.6143709347588395</v>
      </c>
      <c r="I324" s="1">
        <f t="shared" ref="I324:I387" si="108">C324*SIN(G324)</f>
        <v>0.79611964239420263</v>
      </c>
      <c r="J324" s="15" t="str">
        <f t="shared" si="97"/>
        <v>D</v>
      </c>
      <c r="K324" s="16">
        <f t="shared" si="98"/>
        <v>-1.6143709347588395</v>
      </c>
      <c r="L324" s="16">
        <f t="shared" si="99"/>
        <v>0.79611964239420263</v>
      </c>
      <c r="M324" s="16" t="e">
        <f t="shared" si="100"/>
        <v>#N/A</v>
      </c>
      <c r="N324" s="16" t="e">
        <f t="shared" si="101"/>
        <v>#N/A</v>
      </c>
      <c r="O324" s="16" t="e">
        <f t="shared" si="102"/>
        <v>#N/A</v>
      </c>
      <c r="P324" s="16" t="e">
        <f t="shared" si="103"/>
        <v>#N/A</v>
      </c>
      <c r="Q324" s="1"/>
      <c r="W324" s="2"/>
    </row>
    <row r="325" spans="1:23">
      <c r="A325">
        <f t="shared" si="94"/>
        <v>323</v>
      </c>
      <c r="B325">
        <f t="shared" si="95"/>
        <v>9</v>
      </c>
      <c r="C325">
        <f t="shared" si="104"/>
        <v>1.8000000000000007</v>
      </c>
      <c r="D325" s="19">
        <f t="shared" si="96"/>
        <v>3.75</v>
      </c>
      <c r="E325">
        <f t="shared" si="105"/>
        <v>1</v>
      </c>
      <c r="F325" s="1">
        <f t="shared" ref="F325:F388" si="109">IF(E325=0,0,D325+F324)</f>
        <v>157.5</v>
      </c>
      <c r="G325" s="1">
        <f t="shared" si="106"/>
        <v>2.748893571891069</v>
      </c>
      <c r="H325" s="14">
        <f t="shared" si="107"/>
        <v>-1.6629831585203168</v>
      </c>
      <c r="I325" s="1">
        <f t="shared" si="108"/>
        <v>0.68883017825716208</v>
      </c>
      <c r="J325" s="15" t="str">
        <f t="shared" si="97"/>
        <v>D</v>
      </c>
      <c r="K325" s="16">
        <f t="shared" si="98"/>
        <v>-1.6629831585203168</v>
      </c>
      <c r="L325" s="16">
        <f t="shared" si="99"/>
        <v>0.68883017825716208</v>
      </c>
      <c r="M325" s="16" t="e">
        <f t="shared" si="100"/>
        <v>#N/A</v>
      </c>
      <c r="N325" s="16" t="e">
        <f t="shared" si="101"/>
        <v>#N/A</v>
      </c>
      <c r="O325" s="16" t="e">
        <f t="shared" si="102"/>
        <v>#N/A</v>
      </c>
      <c r="P325" s="16" t="e">
        <f t="shared" si="103"/>
        <v>#N/A</v>
      </c>
      <c r="Q325" s="1"/>
      <c r="W325" s="2"/>
    </row>
    <row r="326" spans="1:23">
      <c r="A326">
        <f t="shared" si="94"/>
        <v>324</v>
      </c>
      <c r="B326">
        <f t="shared" si="95"/>
        <v>9</v>
      </c>
      <c r="C326">
        <f t="shared" si="104"/>
        <v>1.8000000000000007</v>
      </c>
      <c r="D326" s="19">
        <f t="shared" si="96"/>
        <v>3.75</v>
      </c>
      <c r="E326">
        <f t="shared" si="105"/>
        <v>1</v>
      </c>
      <c r="F326" s="1">
        <f t="shared" si="109"/>
        <v>161.25</v>
      </c>
      <c r="G326" s="1">
        <f t="shared" si="106"/>
        <v>2.8143434188408563</v>
      </c>
      <c r="H326" s="14">
        <f t="shared" si="107"/>
        <v>-1.7044742330911906</v>
      </c>
      <c r="I326" s="1">
        <f t="shared" si="108"/>
        <v>0.57859103754569141</v>
      </c>
      <c r="J326" s="15" t="str">
        <f t="shared" si="97"/>
        <v>D</v>
      </c>
      <c r="K326" s="16">
        <f t="shared" si="98"/>
        <v>-1.7044742330911906</v>
      </c>
      <c r="L326" s="16">
        <f t="shared" si="99"/>
        <v>0.57859103754569141</v>
      </c>
      <c r="M326" s="16" t="e">
        <f t="shared" si="100"/>
        <v>#N/A</v>
      </c>
      <c r="N326" s="16" t="e">
        <f t="shared" si="101"/>
        <v>#N/A</v>
      </c>
      <c r="O326" s="16" t="e">
        <f t="shared" si="102"/>
        <v>#N/A</v>
      </c>
      <c r="P326" s="16" t="e">
        <f t="shared" si="103"/>
        <v>#N/A</v>
      </c>
      <c r="Q326" s="1"/>
      <c r="W326" s="2"/>
    </row>
    <row r="327" spans="1:23">
      <c r="A327">
        <f t="shared" si="94"/>
        <v>325</v>
      </c>
      <c r="B327">
        <f t="shared" si="95"/>
        <v>9</v>
      </c>
      <c r="C327">
        <f t="shared" si="104"/>
        <v>1.8000000000000007</v>
      </c>
      <c r="D327" s="19">
        <f t="shared" si="96"/>
        <v>3.75</v>
      </c>
      <c r="E327">
        <f t="shared" si="105"/>
        <v>1</v>
      </c>
      <c r="F327" s="1">
        <f t="shared" si="109"/>
        <v>165</v>
      </c>
      <c r="G327" s="1">
        <f t="shared" si="106"/>
        <v>2.8797932657906435</v>
      </c>
      <c r="H327" s="14">
        <f t="shared" si="107"/>
        <v>-1.7386664873203235</v>
      </c>
      <c r="I327" s="1">
        <f t="shared" si="108"/>
        <v>0.465874281184538</v>
      </c>
      <c r="J327" s="15" t="str">
        <f t="shared" si="97"/>
        <v>D</v>
      </c>
      <c r="K327" s="16">
        <f t="shared" si="98"/>
        <v>-1.7386664873203235</v>
      </c>
      <c r="L327" s="16">
        <f t="shared" si="99"/>
        <v>0.465874281184538</v>
      </c>
      <c r="M327" s="16" t="e">
        <f t="shared" si="100"/>
        <v>#N/A</v>
      </c>
      <c r="N327" s="16" t="e">
        <f t="shared" si="101"/>
        <v>#N/A</v>
      </c>
      <c r="O327" s="16" t="e">
        <f t="shared" si="102"/>
        <v>#N/A</v>
      </c>
      <c r="P327" s="16" t="e">
        <f t="shared" si="103"/>
        <v>#N/A</v>
      </c>
      <c r="Q327" s="1"/>
      <c r="W327" s="2"/>
    </row>
    <row r="328" spans="1:23">
      <c r="A328">
        <f t="shared" si="94"/>
        <v>326</v>
      </c>
      <c r="B328">
        <f t="shared" si="95"/>
        <v>9</v>
      </c>
      <c r="C328">
        <f t="shared" si="104"/>
        <v>1.8000000000000007</v>
      </c>
      <c r="D328" s="19">
        <f t="shared" si="96"/>
        <v>3.75</v>
      </c>
      <c r="E328">
        <f t="shared" si="105"/>
        <v>1</v>
      </c>
      <c r="F328" s="1">
        <f t="shared" si="109"/>
        <v>168.75</v>
      </c>
      <c r="G328" s="1">
        <f t="shared" si="106"/>
        <v>2.9452431127404308</v>
      </c>
      <c r="H328" s="14">
        <f t="shared" si="107"/>
        <v>-1.7654135047258155</v>
      </c>
      <c r="I328" s="1">
        <f t="shared" si="108"/>
        <v>0.35116257962903163</v>
      </c>
      <c r="J328" s="15" t="str">
        <f t="shared" si="97"/>
        <v>D</v>
      </c>
      <c r="K328" s="16">
        <f t="shared" si="98"/>
        <v>-1.7654135047258155</v>
      </c>
      <c r="L328" s="16">
        <f t="shared" si="99"/>
        <v>0.35116257962903163</v>
      </c>
      <c r="M328" s="16" t="e">
        <f t="shared" si="100"/>
        <v>#N/A</v>
      </c>
      <c r="N328" s="16" t="e">
        <f t="shared" si="101"/>
        <v>#N/A</v>
      </c>
      <c r="O328" s="16" t="e">
        <f t="shared" si="102"/>
        <v>#N/A</v>
      </c>
      <c r="P328" s="16" t="e">
        <f t="shared" si="103"/>
        <v>#N/A</v>
      </c>
      <c r="Q328" s="1"/>
      <c r="W328" s="2"/>
    </row>
    <row r="329" spans="1:23">
      <c r="A329">
        <f t="shared" si="94"/>
        <v>327</v>
      </c>
      <c r="B329">
        <f t="shared" si="95"/>
        <v>9</v>
      </c>
      <c r="C329">
        <f t="shared" si="104"/>
        <v>1.8000000000000007</v>
      </c>
      <c r="D329" s="19">
        <f t="shared" si="96"/>
        <v>3.75</v>
      </c>
      <c r="E329">
        <f t="shared" si="105"/>
        <v>1</v>
      </c>
      <c r="F329" s="1">
        <f t="shared" si="109"/>
        <v>172.5</v>
      </c>
      <c r="G329" s="1">
        <f t="shared" si="106"/>
        <v>3.0106929596902186</v>
      </c>
      <c r="H329" s="14">
        <f t="shared" si="107"/>
        <v>-1.7846007504728594</v>
      </c>
      <c r="I329" s="1">
        <f t="shared" si="108"/>
        <v>0.23494714599609293</v>
      </c>
      <c r="J329" s="15" t="str">
        <f t="shared" si="97"/>
        <v>D</v>
      </c>
      <c r="K329" s="16">
        <f t="shared" si="98"/>
        <v>-1.7846007504728594</v>
      </c>
      <c r="L329" s="16">
        <f t="shared" si="99"/>
        <v>0.23494714599609293</v>
      </c>
      <c r="M329" s="16" t="e">
        <f t="shared" si="100"/>
        <v>#N/A</v>
      </c>
      <c r="N329" s="16" t="e">
        <f t="shared" si="101"/>
        <v>#N/A</v>
      </c>
      <c r="O329" s="16" t="e">
        <f t="shared" si="102"/>
        <v>#N/A</v>
      </c>
      <c r="P329" s="16" t="e">
        <f t="shared" si="103"/>
        <v>#N/A</v>
      </c>
      <c r="Q329" s="1"/>
      <c r="W329" s="2"/>
    </row>
    <row r="330" spans="1:23">
      <c r="A330">
        <f t="shared" si="94"/>
        <v>328</v>
      </c>
      <c r="B330">
        <f t="shared" si="95"/>
        <v>9</v>
      </c>
      <c r="C330">
        <f t="shared" si="104"/>
        <v>1.8000000000000007</v>
      </c>
      <c r="D330" s="19">
        <f t="shared" si="96"/>
        <v>3.75</v>
      </c>
      <c r="E330">
        <f t="shared" si="105"/>
        <v>1</v>
      </c>
      <c r="F330" s="1">
        <f t="shared" si="109"/>
        <v>176.25</v>
      </c>
      <c r="G330" s="1">
        <f t="shared" si="106"/>
        <v>3.0761428066400058</v>
      </c>
      <c r="H330" s="14">
        <f t="shared" si="107"/>
        <v>-1.7961460618294869</v>
      </c>
      <c r="I330" s="1">
        <f t="shared" si="108"/>
        <v>0.11772563261425766</v>
      </c>
      <c r="J330" s="15" t="str">
        <f t="shared" si="97"/>
        <v>D</v>
      </c>
      <c r="K330" s="16">
        <f t="shared" si="98"/>
        <v>-1.7961460618294869</v>
      </c>
      <c r="L330" s="16">
        <f t="shared" si="99"/>
        <v>0.11772563261425766</v>
      </c>
      <c r="M330" s="16" t="e">
        <f t="shared" si="100"/>
        <v>#N/A</v>
      </c>
      <c r="N330" s="16" t="e">
        <f t="shared" si="101"/>
        <v>#N/A</v>
      </c>
      <c r="O330" s="16" t="e">
        <f t="shared" si="102"/>
        <v>#N/A</v>
      </c>
      <c r="P330" s="16" t="e">
        <f t="shared" si="103"/>
        <v>#N/A</v>
      </c>
      <c r="Q330" s="1"/>
      <c r="W330" s="2"/>
    </row>
    <row r="331" spans="1:23">
      <c r="A331">
        <f t="shared" si="94"/>
        <v>329</v>
      </c>
      <c r="B331">
        <f t="shared" si="95"/>
        <v>9</v>
      </c>
      <c r="C331">
        <f t="shared" si="104"/>
        <v>1.8000000000000007</v>
      </c>
      <c r="D331" s="19">
        <f t="shared" si="96"/>
        <v>3.75</v>
      </c>
      <c r="E331">
        <f t="shared" si="105"/>
        <v>1</v>
      </c>
      <c r="F331" s="1">
        <f t="shared" si="109"/>
        <v>180</v>
      </c>
      <c r="G331" s="1">
        <f t="shared" si="106"/>
        <v>3.1415926535897931</v>
      </c>
      <c r="H331" s="14">
        <f t="shared" si="107"/>
        <v>-1.8000000000000007</v>
      </c>
      <c r="I331" s="1">
        <f t="shared" si="108"/>
        <v>2.205267218835517E-16</v>
      </c>
      <c r="J331" s="15" t="str">
        <f t="shared" si="97"/>
        <v>D</v>
      </c>
      <c r="K331" s="16">
        <f t="shared" si="98"/>
        <v>-1.8000000000000007</v>
      </c>
      <c r="L331" s="16">
        <f t="shared" si="99"/>
        <v>2.205267218835517E-16</v>
      </c>
      <c r="M331" s="16" t="e">
        <f t="shared" si="100"/>
        <v>#N/A</v>
      </c>
      <c r="N331" s="16" t="e">
        <f t="shared" si="101"/>
        <v>#N/A</v>
      </c>
      <c r="O331" s="16" t="e">
        <f t="shared" si="102"/>
        <v>#N/A</v>
      </c>
      <c r="P331" s="16" t="e">
        <f t="shared" si="103"/>
        <v>#N/A</v>
      </c>
      <c r="Q331" s="1"/>
      <c r="W331" s="2"/>
    </row>
    <row r="332" spans="1:23">
      <c r="A332">
        <f t="shared" si="94"/>
        <v>330</v>
      </c>
      <c r="B332">
        <f t="shared" si="95"/>
        <v>10</v>
      </c>
      <c r="C332">
        <f t="shared" si="104"/>
        <v>1.9000000000000008</v>
      </c>
      <c r="D332" s="19">
        <f t="shared" si="96"/>
        <v>3.5294117647058822</v>
      </c>
      <c r="E332">
        <f t="shared" si="105"/>
        <v>0</v>
      </c>
      <c r="F332" s="1">
        <f t="shared" si="109"/>
        <v>0</v>
      </c>
      <c r="G332" s="1">
        <f t="shared" si="106"/>
        <v>0</v>
      </c>
      <c r="H332" s="14">
        <f t="shared" si="107"/>
        <v>1.9000000000000008</v>
      </c>
      <c r="I332" s="1">
        <f t="shared" si="108"/>
        <v>0</v>
      </c>
      <c r="J332" s="15" t="str">
        <f t="shared" si="97"/>
        <v>R</v>
      </c>
      <c r="K332" s="16" t="e">
        <f t="shared" si="98"/>
        <v>#N/A</v>
      </c>
      <c r="L332" s="16" t="e">
        <f t="shared" si="99"/>
        <v>#N/A</v>
      </c>
      <c r="M332" s="16">
        <f t="shared" si="100"/>
        <v>1.9000000000000008</v>
      </c>
      <c r="N332" s="16">
        <f t="shared" si="101"/>
        <v>0</v>
      </c>
      <c r="O332" s="16" t="e">
        <f t="shared" si="102"/>
        <v>#N/A</v>
      </c>
      <c r="P332" s="16" t="e">
        <f t="shared" si="103"/>
        <v>#N/A</v>
      </c>
      <c r="Q332" s="1"/>
      <c r="W332" s="2"/>
    </row>
    <row r="333" spans="1:23">
      <c r="A333">
        <f t="shared" si="94"/>
        <v>331</v>
      </c>
      <c r="B333">
        <f t="shared" si="95"/>
        <v>10</v>
      </c>
      <c r="C333">
        <f t="shared" si="104"/>
        <v>1.9000000000000008</v>
      </c>
      <c r="D333" s="19">
        <f t="shared" si="96"/>
        <v>3.5294117647058822</v>
      </c>
      <c r="E333">
        <f t="shared" si="105"/>
        <v>1</v>
      </c>
      <c r="F333" s="1">
        <f t="shared" si="109"/>
        <v>3.5294117647058822</v>
      </c>
      <c r="G333" s="1">
        <f t="shared" si="106"/>
        <v>6.1599855952741041E-2</v>
      </c>
      <c r="H333" s="14">
        <f t="shared" si="107"/>
        <v>1.8963963246003845</v>
      </c>
      <c r="I333" s="1">
        <f t="shared" si="108"/>
        <v>0.11696572165449143</v>
      </c>
      <c r="J333" s="15" t="str">
        <f t="shared" si="97"/>
        <v>R</v>
      </c>
      <c r="K333" s="16" t="e">
        <f t="shared" si="98"/>
        <v>#N/A</v>
      </c>
      <c r="L333" s="16" t="e">
        <f t="shared" si="99"/>
        <v>#N/A</v>
      </c>
      <c r="M333" s="16">
        <f t="shared" si="100"/>
        <v>1.8963963246003845</v>
      </c>
      <c r="N333" s="16">
        <f t="shared" si="101"/>
        <v>0.11696572165449143</v>
      </c>
      <c r="O333" s="16" t="e">
        <f t="shared" si="102"/>
        <v>#N/A</v>
      </c>
      <c r="P333" s="16" t="e">
        <f t="shared" si="103"/>
        <v>#N/A</v>
      </c>
      <c r="Q333" s="1"/>
      <c r="W333" s="2"/>
    </row>
    <row r="334" spans="1:23">
      <c r="A334">
        <f t="shared" si="94"/>
        <v>332</v>
      </c>
      <c r="B334">
        <f t="shared" si="95"/>
        <v>10</v>
      </c>
      <c r="C334">
        <f t="shared" si="104"/>
        <v>1.9000000000000008</v>
      </c>
      <c r="D334" s="19">
        <f t="shared" si="96"/>
        <v>3.5294117647058822</v>
      </c>
      <c r="E334">
        <f t="shared" si="105"/>
        <v>1</v>
      </c>
      <c r="F334" s="1">
        <f t="shared" si="109"/>
        <v>7.0588235294117645</v>
      </c>
      <c r="G334" s="1">
        <f t="shared" si="106"/>
        <v>0.12319971190548208</v>
      </c>
      <c r="H334" s="14">
        <f t="shared" si="107"/>
        <v>1.8855989683766787</v>
      </c>
      <c r="I334" s="1">
        <f t="shared" si="108"/>
        <v>0.23348775226295693</v>
      </c>
      <c r="J334" s="15" t="str">
        <f t="shared" si="97"/>
        <v>R</v>
      </c>
      <c r="K334" s="16" t="e">
        <f t="shared" si="98"/>
        <v>#N/A</v>
      </c>
      <c r="L334" s="16" t="e">
        <f t="shared" si="99"/>
        <v>#N/A</v>
      </c>
      <c r="M334" s="16">
        <f t="shared" si="100"/>
        <v>1.8855989683766787</v>
      </c>
      <c r="N334" s="16">
        <f t="shared" si="101"/>
        <v>0.23348775226295693</v>
      </c>
      <c r="O334" s="16" t="e">
        <f t="shared" si="102"/>
        <v>#N/A</v>
      </c>
      <c r="P334" s="16" t="e">
        <f t="shared" si="103"/>
        <v>#N/A</v>
      </c>
      <c r="Q334" s="1"/>
      <c r="W334" s="2"/>
    </row>
    <row r="335" spans="1:23">
      <c r="A335">
        <f t="shared" ref="A335:A398" si="110">A334+1</f>
        <v>333</v>
      </c>
      <c r="B335">
        <f t="shared" si="95"/>
        <v>10</v>
      </c>
      <c r="C335">
        <f t="shared" si="104"/>
        <v>1.9000000000000008</v>
      </c>
      <c r="D335" s="19">
        <f t="shared" si="96"/>
        <v>3.5294117647058822</v>
      </c>
      <c r="E335">
        <f t="shared" si="105"/>
        <v>1</v>
      </c>
      <c r="F335" s="1">
        <f t="shared" si="109"/>
        <v>10.588235294117647</v>
      </c>
      <c r="G335" s="1">
        <f t="shared" si="106"/>
        <v>0.18479956785822313</v>
      </c>
      <c r="H335" s="14">
        <f t="shared" si="107"/>
        <v>1.8676488893994141</v>
      </c>
      <c r="I335" s="1">
        <f t="shared" si="108"/>
        <v>0.3491240838514838</v>
      </c>
      <c r="J335" s="15" t="str">
        <f t="shared" si="97"/>
        <v>R</v>
      </c>
      <c r="K335" s="16" t="e">
        <f t="shared" si="98"/>
        <v>#N/A</v>
      </c>
      <c r="L335" s="16" t="e">
        <f t="shared" si="99"/>
        <v>#N/A</v>
      </c>
      <c r="M335" s="16">
        <f t="shared" si="100"/>
        <v>1.8676488893994141</v>
      </c>
      <c r="N335" s="16">
        <f t="shared" si="101"/>
        <v>0.3491240838514838</v>
      </c>
      <c r="O335" s="16" t="e">
        <f t="shared" si="102"/>
        <v>#N/A</v>
      </c>
      <c r="P335" s="16" t="e">
        <f t="shared" si="103"/>
        <v>#N/A</v>
      </c>
      <c r="Q335" s="1"/>
      <c r="W335" s="2"/>
    </row>
    <row r="336" spans="1:23">
      <c r="A336">
        <f t="shared" si="110"/>
        <v>334</v>
      </c>
      <c r="B336">
        <f t="shared" si="95"/>
        <v>10</v>
      </c>
      <c r="C336">
        <f t="shared" si="104"/>
        <v>1.9000000000000008</v>
      </c>
      <c r="D336" s="19">
        <f t="shared" si="96"/>
        <v>3.5294117647058822</v>
      </c>
      <c r="E336">
        <f t="shared" si="105"/>
        <v>1</v>
      </c>
      <c r="F336" s="1">
        <f t="shared" si="109"/>
        <v>14.117647058823529</v>
      </c>
      <c r="G336" s="1">
        <f t="shared" si="106"/>
        <v>0.24639942381096416</v>
      </c>
      <c r="H336" s="14">
        <f t="shared" si="107"/>
        <v>1.8426141784665189</v>
      </c>
      <c r="I336" s="1">
        <f t="shared" si="108"/>
        <v>0.46343606820591676</v>
      </c>
      <c r="J336" s="15" t="str">
        <f t="shared" si="97"/>
        <v>R</v>
      </c>
      <c r="K336" s="16" t="e">
        <f t="shared" si="98"/>
        <v>#N/A</v>
      </c>
      <c r="L336" s="16" t="e">
        <f t="shared" si="99"/>
        <v>#N/A</v>
      </c>
      <c r="M336" s="16">
        <f t="shared" si="100"/>
        <v>1.8426141784665189</v>
      </c>
      <c r="N336" s="16">
        <f t="shared" si="101"/>
        <v>0.46343606820591676</v>
      </c>
      <c r="O336" s="16" t="e">
        <f t="shared" si="102"/>
        <v>#N/A</v>
      </c>
      <c r="P336" s="16" t="e">
        <f t="shared" si="103"/>
        <v>#N/A</v>
      </c>
      <c r="Q336" s="1"/>
      <c r="W336" s="2"/>
    </row>
    <row r="337" spans="1:23">
      <c r="A337">
        <f t="shared" si="110"/>
        <v>335</v>
      </c>
      <c r="B337">
        <f t="shared" si="95"/>
        <v>10</v>
      </c>
      <c r="C337">
        <f t="shared" si="104"/>
        <v>1.9000000000000008</v>
      </c>
      <c r="D337" s="19">
        <f t="shared" si="96"/>
        <v>3.5294117647058822</v>
      </c>
      <c r="E337">
        <f t="shared" si="105"/>
        <v>1</v>
      </c>
      <c r="F337" s="1">
        <f t="shared" si="109"/>
        <v>17.647058823529413</v>
      </c>
      <c r="G337" s="1">
        <f t="shared" si="106"/>
        <v>0.30799927976370522</v>
      </c>
      <c r="H337" s="14">
        <f t="shared" si="107"/>
        <v>1.8105898008115984</v>
      </c>
      <c r="I337" s="1">
        <f t="shared" si="108"/>
        <v>0.57599008081478298</v>
      </c>
      <c r="J337" s="15" t="str">
        <f t="shared" si="97"/>
        <v>R</v>
      </c>
      <c r="K337" s="16" t="e">
        <f t="shared" si="98"/>
        <v>#N/A</v>
      </c>
      <c r="L337" s="16" t="e">
        <f t="shared" si="99"/>
        <v>#N/A</v>
      </c>
      <c r="M337" s="16">
        <f t="shared" si="100"/>
        <v>1.8105898008115984</v>
      </c>
      <c r="N337" s="16">
        <f t="shared" si="101"/>
        <v>0.57599008081478298</v>
      </c>
      <c r="O337" s="16" t="e">
        <f t="shared" si="102"/>
        <v>#N/A</v>
      </c>
      <c r="P337" s="16" t="e">
        <f t="shared" si="103"/>
        <v>#N/A</v>
      </c>
      <c r="Q337" s="1"/>
      <c r="W337" s="2"/>
    </row>
    <row r="338" spans="1:23">
      <c r="A338">
        <f t="shared" si="110"/>
        <v>336</v>
      </c>
      <c r="B338">
        <f t="shared" si="95"/>
        <v>10</v>
      </c>
      <c r="C338">
        <f t="shared" si="104"/>
        <v>1.9000000000000008</v>
      </c>
      <c r="D338" s="19">
        <f t="shared" si="96"/>
        <v>3.5294117647058822</v>
      </c>
      <c r="E338">
        <f t="shared" si="105"/>
        <v>1</v>
      </c>
      <c r="F338" s="1">
        <f t="shared" si="109"/>
        <v>21.176470588235297</v>
      </c>
      <c r="G338" s="1">
        <f t="shared" si="106"/>
        <v>0.36959913571644631</v>
      </c>
      <c r="H338" s="14">
        <f t="shared" si="107"/>
        <v>1.7716972358682768</v>
      </c>
      <c r="I338" s="1">
        <f t="shared" si="108"/>
        <v>0.68635916575559097</v>
      </c>
      <c r="J338" s="15" t="str">
        <f t="shared" si="97"/>
        <v>R</v>
      </c>
      <c r="K338" s="16" t="e">
        <f t="shared" si="98"/>
        <v>#N/A</v>
      </c>
      <c r="L338" s="16" t="e">
        <f t="shared" si="99"/>
        <v>#N/A</v>
      </c>
      <c r="M338" s="16">
        <f t="shared" si="100"/>
        <v>1.7716972358682768</v>
      </c>
      <c r="N338" s="16">
        <f t="shared" si="101"/>
        <v>0.68635916575559097</v>
      </c>
      <c r="O338" s="16" t="e">
        <f t="shared" si="102"/>
        <v>#N/A</v>
      </c>
      <c r="P338" s="16" t="e">
        <f t="shared" si="103"/>
        <v>#N/A</v>
      </c>
      <c r="Q338" s="1"/>
      <c r="W338" s="2"/>
    </row>
    <row r="339" spans="1:23">
      <c r="A339">
        <f t="shared" si="110"/>
        <v>337</v>
      </c>
      <c r="B339">
        <f t="shared" si="95"/>
        <v>10</v>
      </c>
      <c r="C339">
        <f t="shared" si="104"/>
        <v>1.9000000000000008</v>
      </c>
      <c r="D339" s="19">
        <f t="shared" si="96"/>
        <v>3.5294117647058822</v>
      </c>
      <c r="E339">
        <f t="shared" si="105"/>
        <v>1</v>
      </c>
      <c r="F339" s="1">
        <f t="shared" si="109"/>
        <v>24.705882352941181</v>
      </c>
      <c r="G339" s="1">
        <f t="shared" si="106"/>
        <v>0.43119899166918735</v>
      </c>
      <c r="H339" s="14">
        <f t="shared" si="107"/>
        <v>1.7260840164570956</v>
      </c>
      <c r="I339" s="1">
        <f t="shared" si="108"/>
        <v>0.79412465528488896</v>
      </c>
      <c r="J339" s="15" t="str">
        <f t="shared" si="97"/>
        <v>R</v>
      </c>
      <c r="K339" s="16" t="e">
        <f t="shared" si="98"/>
        <v>#N/A</v>
      </c>
      <c r="L339" s="16" t="e">
        <f t="shared" si="99"/>
        <v>#N/A</v>
      </c>
      <c r="M339" s="16">
        <f t="shared" si="100"/>
        <v>1.7260840164570956</v>
      </c>
      <c r="N339" s="16">
        <f t="shared" si="101"/>
        <v>0.79412465528488896</v>
      </c>
      <c r="O339" s="16" t="e">
        <f t="shared" si="102"/>
        <v>#N/A</v>
      </c>
      <c r="P339" s="16" t="e">
        <f t="shared" si="103"/>
        <v>#N/A</v>
      </c>
      <c r="Q339" s="1"/>
      <c r="W339" s="2"/>
    </row>
    <row r="340" spans="1:23">
      <c r="A340">
        <f t="shared" si="110"/>
        <v>338</v>
      </c>
      <c r="B340">
        <f t="shared" si="95"/>
        <v>10</v>
      </c>
      <c r="C340">
        <f t="shared" si="104"/>
        <v>1.9000000000000008</v>
      </c>
      <c r="D340" s="19">
        <f t="shared" si="96"/>
        <v>3.5294117647058822</v>
      </c>
      <c r="E340">
        <f t="shared" si="105"/>
        <v>1</v>
      </c>
      <c r="F340" s="1">
        <f t="shared" si="109"/>
        <v>28.235294117647065</v>
      </c>
      <c r="G340" s="1">
        <f t="shared" si="106"/>
        <v>0.49279884762192844</v>
      </c>
      <c r="H340" s="14">
        <f t="shared" si="107"/>
        <v>1.6739231691429912</v>
      </c>
      <c r="I340" s="1">
        <f t="shared" si="108"/>
        <v>0.89887775798841973</v>
      </c>
      <c r="J340" s="15" t="str">
        <f t="shared" si="97"/>
        <v>R</v>
      </c>
      <c r="K340" s="16" t="e">
        <f t="shared" si="98"/>
        <v>#N/A</v>
      </c>
      <c r="L340" s="16" t="e">
        <f t="shared" si="99"/>
        <v>#N/A</v>
      </c>
      <c r="M340" s="16">
        <f t="shared" si="100"/>
        <v>1.6739231691429912</v>
      </c>
      <c r="N340" s="16">
        <f t="shared" si="101"/>
        <v>0.89887775798841973</v>
      </c>
      <c r="O340" s="16" t="e">
        <f t="shared" si="102"/>
        <v>#N/A</v>
      </c>
      <c r="P340" s="16" t="e">
        <f t="shared" si="103"/>
        <v>#N/A</v>
      </c>
      <c r="Q340" s="1"/>
      <c r="W340" s="2"/>
    </row>
    <row r="341" spans="1:23">
      <c r="A341">
        <f t="shared" si="110"/>
        <v>339</v>
      </c>
      <c r="B341">
        <f t="shared" si="95"/>
        <v>10</v>
      </c>
      <c r="C341">
        <f t="shared" si="104"/>
        <v>1.9000000000000008</v>
      </c>
      <c r="D341" s="19">
        <f t="shared" si="96"/>
        <v>3.5294117647058822</v>
      </c>
      <c r="E341">
        <f t="shared" si="105"/>
        <v>1</v>
      </c>
      <c r="F341" s="1">
        <f t="shared" si="109"/>
        <v>31.764705882352949</v>
      </c>
      <c r="G341" s="1">
        <f t="shared" si="106"/>
        <v>0.55439870357466947</v>
      </c>
      <c r="H341" s="14">
        <f t="shared" si="107"/>
        <v>1.6154125578862675</v>
      </c>
      <c r="I341" s="1">
        <f t="shared" si="108"/>
        <v>1.0002211094669764</v>
      </c>
      <c r="J341" s="15" t="str">
        <f t="shared" si="97"/>
        <v>R</v>
      </c>
      <c r="K341" s="16" t="e">
        <f t="shared" si="98"/>
        <v>#N/A</v>
      </c>
      <c r="L341" s="16" t="e">
        <f t="shared" si="99"/>
        <v>#N/A</v>
      </c>
      <c r="M341" s="16">
        <f t="shared" si="100"/>
        <v>1.6154125578862675</v>
      </c>
      <c r="N341" s="16">
        <f t="shared" si="101"/>
        <v>1.0002211094669764</v>
      </c>
      <c r="O341" s="16" t="e">
        <f t="shared" si="102"/>
        <v>#N/A</v>
      </c>
      <c r="P341" s="16" t="e">
        <f t="shared" si="103"/>
        <v>#N/A</v>
      </c>
      <c r="Q341" s="1"/>
      <c r="W341" s="2"/>
    </row>
    <row r="342" spans="1:23">
      <c r="A342">
        <f t="shared" si="110"/>
        <v>340</v>
      </c>
      <c r="B342">
        <f t="shared" si="95"/>
        <v>10</v>
      </c>
      <c r="C342">
        <f t="shared" si="104"/>
        <v>1.9000000000000008</v>
      </c>
      <c r="D342" s="19">
        <f t="shared" si="96"/>
        <v>3.5294117647058822</v>
      </c>
      <c r="E342">
        <f t="shared" si="105"/>
        <v>1</v>
      </c>
      <c r="F342" s="1">
        <f t="shared" si="109"/>
        <v>35.294117647058833</v>
      </c>
      <c r="G342" s="1">
        <f t="shared" si="106"/>
        <v>0.61599855952741056</v>
      </c>
      <c r="H342" s="14">
        <f t="shared" si="107"/>
        <v>1.5507741334768217</v>
      </c>
      <c r="I342" s="1">
        <f t="shared" si="108"/>
        <v>1.0977702796756779</v>
      </c>
      <c r="J342" s="15" t="str">
        <f t="shared" si="97"/>
        <v>R</v>
      </c>
      <c r="K342" s="16" t="e">
        <f t="shared" si="98"/>
        <v>#N/A</v>
      </c>
      <c r="L342" s="16" t="e">
        <f t="shared" si="99"/>
        <v>#N/A</v>
      </c>
      <c r="M342" s="16">
        <f t="shared" si="100"/>
        <v>1.5507741334768217</v>
      </c>
      <c r="N342" s="16">
        <f t="shared" si="101"/>
        <v>1.0977702796756779</v>
      </c>
      <c r="O342" s="16" t="e">
        <f t="shared" si="102"/>
        <v>#N/A</v>
      </c>
      <c r="P342" s="16" t="e">
        <f t="shared" si="103"/>
        <v>#N/A</v>
      </c>
      <c r="Q342" s="1"/>
      <c r="W342" s="2"/>
    </row>
    <row r="343" spans="1:23">
      <c r="A343">
        <f t="shared" si="110"/>
        <v>341</v>
      </c>
      <c r="B343">
        <f t="shared" si="95"/>
        <v>10</v>
      </c>
      <c r="C343">
        <f t="shared" si="104"/>
        <v>1.9000000000000008</v>
      </c>
      <c r="D343" s="19">
        <f t="shared" si="96"/>
        <v>3.5294117647058822</v>
      </c>
      <c r="E343">
        <f t="shared" si="105"/>
        <v>1</v>
      </c>
      <c r="F343" s="1">
        <f t="shared" si="109"/>
        <v>38.823529411764717</v>
      </c>
      <c r="G343" s="1">
        <f t="shared" si="106"/>
        <v>0.67759841548015165</v>
      </c>
      <c r="H343" s="14">
        <f t="shared" si="107"/>
        <v>1.4802530915987744</v>
      </c>
      <c r="I343" s="1">
        <f t="shared" si="108"/>
        <v>1.191155231198803</v>
      </c>
      <c r="J343" s="15" t="str">
        <f t="shared" si="97"/>
        <v>R</v>
      </c>
      <c r="K343" s="16" t="e">
        <f t="shared" si="98"/>
        <v>#N/A</v>
      </c>
      <c r="L343" s="16" t="e">
        <f t="shared" si="99"/>
        <v>#N/A</v>
      </c>
      <c r="M343" s="16">
        <f t="shared" si="100"/>
        <v>1.4802530915987744</v>
      </c>
      <c r="N343" s="16">
        <f t="shared" si="101"/>
        <v>1.191155231198803</v>
      </c>
      <c r="O343" s="16" t="e">
        <f t="shared" si="102"/>
        <v>#N/A</v>
      </c>
      <c r="P343" s="16" t="e">
        <f t="shared" si="103"/>
        <v>#N/A</v>
      </c>
      <c r="Q343" s="1"/>
      <c r="W343" s="2"/>
    </row>
    <row r="344" spans="1:23">
      <c r="A344">
        <f t="shared" si="110"/>
        <v>342</v>
      </c>
      <c r="B344">
        <f t="shared" si="95"/>
        <v>10</v>
      </c>
      <c r="C344">
        <f t="shared" si="104"/>
        <v>1.9000000000000008</v>
      </c>
      <c r="D344" s="19">
        <f t="shared" si="96"/>
        <v>3.5294117647058822</v>
      </c>
      <c r="E344">
        <f t="shared" si="105"/>
        <v>1</v>
      </c>
      <c r="F344" s="1">
        <f t="shared" si="109"/>
        <v>42.352941176470601</v>
      </c>
      <c r="G344" s="1">
        <f t="shared" si="106"/>
        <v>0.73919827143289274</v>
      </c>
      <c r="H344" s="14">
        <f t="shared" si="107"/>
        <v>1.4041169427192526</v>
      </c>
      <c r="I344" s="1">
        <f t="shared" si="108"/>
        <v>1.2800217229284594</v>
      </c>
      <c r="J344" s="15" t="str">
        <f t="shared" si="97"/>
        <v>R</v>
      </c>
      <c r="K344" s="16" t="e">
        <f t="shared" si="98"/>
        <v>#N/A</v>
      </c>
      <c r="L344" s="16" t="e">
        <f t="shared" si="99"/>
        <v>#N/A</v>
      </c>
      <c r="M344" s="16">
        <f t="shared" si="100"/>
        <v>1.4041169427192526</v>
      </c>
      <c r="N344" s="16">
        <f t="shared" si="101"/>
        <v>1.2800217229284594</v>
      </c>
      <c r="O344" s="16" t="e">
        <f t="shared" si="102"/>
        <v>#N/A</v>
      </c>
      <c r="P344" s="16" t="e">
        <f t="shared" si="103"/>
        <v>#N/A</v>
      </c>
      <c r="Q344" s="1"/>
      <c r="W344" s="2"/>
    </row>
    <row r="345" spans="1:23">
      <c r="A345">
        <f t="shared" si="110"/>
        <v>343</v>
      </c>
      <c r="B345">
        <f t="shared" si="95"/>
        <v>10</v>
      </c>
      <c r="C345">
        <f t="shared" si="104"/>
        <v>1.9000000000000008</v>
      </c>
      <c r="D345" s="19">
        <f t="shared" si="96"/>
        <v>3.5294117647058822</v>
      </c>
      <c r="E345">
        <f t="shared" si="105"/>
        <v>1</v>
      </c>
      <c r="F345" s="1">
        <f t="shared" si="109"/>
        <v>45.882352941176485</v>
      </c>
      <c r="G345" s="1">
        <f t="shared" si="106"/>
        <v>0.80079812738563383</v>
      </c>
      <c r="H345" s="14">
        <f t="shared" si="107"/>
        <v>1.3226544973295609</v>
      </c>
      <c r="I345" s="1">
        <f t="shared" si="108"/>
        <v>1.3640326538224405</v>
      </c>
      <c r="J345" s="15" t="str">
        <f t="shared" si="97"/>
        <v>R</v>
      </c>
      <c r="K345" s="16" t="e">
        <f t="shared" si="98"/>
        <v>#N/A</v>
      </c>
      <c r="L345" s="16" t="e">
        <f t="shared" si="99"/>
        <v>#N/A</v>
      </c>
      <c r="M345" s="16">
        <f t="shared" si="100"/>
        <v>1.3226544973295609</v>
      </c>
      <c r="N345" s="16">
        <f t="shared" si="101"/>
        <v>1.3640326538224405</v>
      </c>
      <c r="O345" s="16" t="e">
        <f t="shared" si="102"/>
        <v>#N/A</v>
      </c>
      <c r="P345" s="16" t="e">
        <f t="shared" si="103"/>
        <v>#N/A</v>
      </c>
      <c r="Q345" s="1"/>
      <c r="W345" s="2"/>
    </row>
    <row r="346" spans="1:23">
      <c r="A346">
        <f t="shared" si="110"/>
        <v>344</v>
      </c>
      <c r="B346">
        <f t="shared" si="95"/>
        <v>10</v>
      </c>
      <c r="C346">
        <f t="shared" si="104"/>
        <v>1.9000000000000008</v>
      </c>
      <c r="D346" s="19">
        <f t="shared" si="96"/>
        <v>3.5294117647058822</v>
      </c>
      <c r="E346">
        <f t="shared" si="105"/>
        <v>1</v>
      </c>
      <c r="F346" s="1">
        <f t="shared" si="109"/>
        <v>49.411764705882369</v>
      </c>
      <c r="G346" s="1">
        <f t="shared" si="106"/>
        <v>0.86239798333837481</v>
      </c>
      <c r="H346" s="14">
        <f t="shared" si="107"/>
        <v>1.2361747703880601</v>
      </c>
      <c r="I346" s="1">
        <f t="shared" si="108"/>
        <v>1.4428693416439444</v>
      </c>
      <c r="J346" s="15" t="str">
        <f t="shared" si="97"/>
        <v>R</v>
      </c>
      <c r="K346" s="16" t="e">
        <f t="shared" si="98"/>
        <v>#N/A</v>
      </c>
      <c r="L346" s="16" t="e">
        <f t="shared" si="99"/>
        <v>#N/A</v>
      </c>
      <c r="M346" s="16">
        <f t="shared" si="100"/>
        <v>1.2361747703880601</v>
      </c>
      <c r="N346" s="16">
        <f t="shared" si="101"/>
        <v>1.4428693416439444</v>
      </c>
      <c r="O346" s="16" t="e">
        <f t="shared" si="102"/>
        <v>#N/A</v>
      </c>
      <c r="P346" s="16" t="e">
        <f t="shared" si="103"/>
        <v>#N/A</v>
      </c>
      <c r="Q346" s="1"/>
      <c r="W346" s="2"/>
    </row>
    <row r="347" spans="1:23">
      <c r="A347">
        <f t="shared" si="110"/>
        <v>345</v>
      </c>
      <c r="B347">
        <f t="shared" si="95"/>
        <v>10</v>
      </c>
      <c r="C347">
        <f t="shared" si="104"/>
        <v>1.9000000000000008</v>
      </c>
      <c r="D347" s="19">
        <f t="shared" si="96"/>
        <v>3.5294117647058822</v>
      </c>
      <c r="E347">
        <f t="shared" si="105"/>
        <v>1</v>
      </c>
      <c r="F347" s="1">
        <f t="shared" si="109"/>
        <v>52.941176470588253</v>
      </c>
      <c r="G347" s="1">
        <f t="shared" si="106"/>
        <v>0.92399783929111601</v>
      </c>
      <c r="H347" s="14">
        <f t="shared" si="107"/>
        <v>1.145005809120587</v>
      </c>
      <c r="I347" s="1">
        <f t="shared" si="108"/>
        <v>1.516232731832456</v>
      </c>
      <c r="J347" s="15" t="str">
        <f t="shared" si="97"/>
        <v>R</v>
      </c>
      <c r="K347" s="16" t="e">
        <f t="shared" si="98"/>
        <v>#N/A</v>
      </c>
      <c r="L347" s="16" t="e">
        <f t="shared" si="99"/>
        <v>#N/A</v>
      </c>
      <c r="M347" s="16">
        <f t="shared" si="100"/>
        <v>1.145005809120587</v>
      </c>
      <c r="N347" s="16">
        <f t="shared" si="101"/>
        <v>1.516232731832456</v>
      </c>
      <c r="O347" s="16" t="e">
        <f t="shared" si="102"/>
        <v>#N/A</v>
      </c>
      <c r="P347" s="16" t="e">
        <f t="shared" si="103"/>
        <v>#N/A</v>
      </c>
      <c r="Q347" s="1"/>
      <c r="W347" s="2"/>
    </row>
    <row r="348" spans="1:23">
      <c r="A348">
        <f t="shared" si="110"/>
        <v>346</v>
      </c>
      <c r="B348">
        <f t="shared" si="95"/>
        <v>10</v>
      </c>
      <c r="C348">
        <f t="shared" si="104"/>
        <v>1.9000000000000008</v>
      </c>
      <c r="D348" s="19">
        <f t="shared" si="96"/>
        <v>3.5294117647058822</v>
      </c>
      <c r="E348">
        <f t="shared" si="105"/>
        <v>1</v>
      </c>
      <c r="F348" s="1">
        <f t="shared" si="109"/>
        <v>56.470588235294137</v>
      </c>
      <c r="G348" s="1">
        <f t="shared" si="106"/>
        <v>0.98559769524385699</v>
      </c>
      <c r="H348" s="14">
        <f t="shared" si="107"/>
        <v>1.049493448624961</v>
      </c>
      <c r="I348" s="1">
        <f t="shared" si="108"/>
        <v>1.583844531920128</v>
      </c>
      <c r="J348" s="15" t="str">
        <f t="shared" si="97"/>
        <v>R</v>
      </c>
      <c r="K348" s="16" t="e">
        <f t="shared" si="98"/>
        <v>#N/A</v>
      </c>
      <c r="L348" s="16" t="e">
        <f t="shared" si="99"/>
        <v>#N/A</v>
      </c>
      <c r="M348" s="16">
        <f t="shared" si="100"/>
        <v>1.049493448624961</v>
      </c>
      <c r="N348" s="16">
        <f t="shared" si="101"/>
        <v>1.583844531920128</v>
      </c>
      <c r="O348" s="16" t="e">
        <f t="shared" si="102"/>
        <v>#N/A</v>
      </c>
      <c r="P348" s="16" t="e">
        <f t="shared" si="103"/>
        <v>#N/A</v>
      </c>
      <c r="Q348" s="1"/>
      <c r="W348" s="2"/>
    </row>
    <row r="349" spans="1:23">
      <c r="A349">
        <f t="shared" si="110"/>
        <v>347</v>
      </c>
      <c r="B349">
        <f t="shared" si="95"/>
        <v>10</v>
      </c>
      <c r="C349">
        <f t="shared" si="104"/>
        <v>1.9000000000000008</v>
      </c>
      <c r="D349" s="19">
        <f t="shared" si="96"/>
        <v>3.5294117647058822</v>
      </c>
      <c r="E349">
        <f t="shared" si="105"/>
        <v>1</v>
      </c>
      <c r="F349" s="1">
        <f t="shared" si="109"/>
        <v>60.000000000000021</v>
      </c>
      <c r="G349" s="1">
        <f t="shared" si="106"/>
        <v>1.0471975511965981</v>
      </c>
      <c r="H349" s="14">
        <f t="shared" si="107"/>
        <v>0.94999999999999984</v>
      </c>
      <c r="I349" s="1">
        <f t="shared" si="108"/>
        <v>1.6454482671904345</v>
      </c>
      <c r="J349" s="15" t="str">
        <f t="shared" si="97"/>
        <v>R</v>
      </c>
      <c r="K349" s="16" t="e">
        <f t="shared" si="98"/>
        <v>#N/A</v>
      </c>
      <c r="L349" s="16" t="e">
        <f t="shared" si="99"/>
        <v>#N/A</v>
      </c>
      <c r="M349" s="16">
        <f t="shared" si="100"/>
        <v>0.94999999999999984</v>
      </c>
      <c r="N349" s="16">
        <f t="shared" si="101"/>
        <v>1.6454482671904345</v>
      </c>
      <c r="O349" s="16" t="e">
        <f t="shared" si="102"/>
        <v>#N/A</v>
      </c>
      <c r="P349" s="16" t="e">
        <f t="shared" si="103"/>
        <v>#N/A</v>
      </c>
      <c r="Q349" s="1"/>
      <c r="W349" s="2"/>
    </row>
    <row r="350" spans="1:23">
      <c r="A350">
        <f t="shared" si="110"/>
        <v>348</v>
      </c>
      <c r="B350">
        <f t="shared" si="95"/>
        <v>10</v>
      </c>
      <c r="C350">
        <f t="shared" si="104"/>
        <v>1.9000000000000008</v>
      </c>
      <c r="D350" s="19">
        <f t="shared" si="96"/>
        <v>3.5294117647058822</v>
      </c>
      <c r="E350">
        <f t="shared" si="105"/>
        <v>1</v>
      </c>
      <c r="F350" s="1">
        <f t="shared" si="109"/>
        <v>63.529411764705905</v>
      </c>
      <c r="G350" s="1">
        <f t="shared" si="106"/>
        <v>1.1087974071493392</v>
      </c>
      <c r="H350" s="14">
        <f t="shared" si="107"/>
        <v>0.84690287597542235</v>
      </c>
      <c r="I350" s="1">
        <f t="shared" si="108"/>
        <v>1.7008102535746195</v>
      </c>
      <c r="J350" s="15" t="str">
        <f t="shared" si="97"/>
        <v>R</v>
      </c>
      <c r="K350" s="16" t="e">
        <f t="shared" si="98"/>
        <v>#N/A</v>
      </c>
      <c r="L350" s="16" t="e">
        <f t="shared" si="99"/>
        <v>#N/A</v>
      </c>
      <c r="M350" s="16">
        <f t="shared" si="100"/>
        <v>0.84690287597542235</v>
      </c>
      <c r="N350" s="16">
        <f t="shared" si="101"/>
        <v>1.7008102535746195</v>
      </c>
      <c r="O350" s="16" t="e">
        <f t="shared" si="102"/>
        <v>#N/A</v>
      </c>
      <c r="P350" s="16" t="e">
        <f t="shared" si="103"/>
        <v>#N/A</v>
      </c>
      <c r="Q350" s="1"/>
      <c r="W350" s="2"/>
    </row>
    <row r="351" spans="1:23">
      <c r="A351">
        <f t="shared" si="110"/>
        <v>349</v>
      </c>
      <c r="B351">
        <f t="shared" si="95"/>
        <v>10</v>
      </c>
      <c r="C351">
        <f t="shared" si="104"/>
        <v>1.9000000000000008</v>
      </c>
      <c r="D351" s="19">
        <f t="shared" si="96"/>
        <v>3.5294117647058822</v>
      </c>
      <c r="E351">
        <f t="shared" si="105"/>
        <v>1</v>
      </c>
      <c r="F351" s="1">
        <f t="shared" si="109"/>
        <v>67.058823529411782</v>
      </c>
      <c r="G351" s="1">
        <f t="shared" si="106"/>
        <v>1.1703972631020803</v>
      </c>
      <c r="H351" s="14">
        <f t="shared" si="107"/>
        <v>0.74059315925609037</v>
      </c>
      <c r="I351" s="1">
        <f t="shared" si="108"/>
        <v>1.749720484095413</v>
      </c>
      <c r="J351" s="15" t="str">
        <f t="shared" si="97"/>
        <v>R</v>
      </c>
      <c r="K351" s="16" t="e">
        <f t="shared" si="98"/>
        <v>#N/A</v>
      </c>
      <c r="L351" s="16" t="e">
        <f t="shared" si="99"/>
        <v>#N/A</v>
      </c>
      <c r="M351" s="16">
        <f t="shared" si="100"/>
        <v>0.74059315925609037</v>
      </c>
      <c r="N351" s="16">
        <f t="shared" si="101"/>
        <v>1.749720484095413</v>
      </c>
      <c r="O351" s="16" t="e">
        <f t="shared" si="102"/>
        <v>#N/A</v>
      </c>
      <c r="P351" s="16" t="e">
        <f t="shared" si="103"/>
        <v>#N/A</v>
      </c>
      <c r="Q351" s="1"/>
      <c r="W351" s="2"/>
    </row>
    <row r="352" spans="1:23">
      <c r="A352">
        <f t="shared" si="110"/>
        <v>350</v>
      </c>
      <c r="B352">
        <f t="shared" si="95"/>
        <v>10</v>
      </c>
      <c r="C352">
        <f t="shared" si="104"/>
        <v>1.9000000000000008</v>
      </c>
      <c r="D352" s="19">
        <f t="shared" si="96"/>
        <v>3.5294117647058822</v>
      </c>
      <c r="E352">
        <f t="shared" si="105"/>
        <v>1</v>
      </c>
      <c r="F352" s="1">
        <f t="shared" si="109"/>
        <v>70.588235294117666</v>
      </c>
      <c r="G352" s="1">
        <f t="shared" si="106"/>
        <v>1.2319971190548211</v>
      </c>
      <c r="H352" s="14">
        <f t="shared" si="107"/>
        <v>0.6314741190113532</v>
      </c>
      <c r="I352" s="1">
        <f t="shared" si="108"/>
        <v>1.7919934254954282</v>
      </c>
      <c r="J352" s="15" t="str">
        <f t="shared" si="97"/>
        <v>R</v>
      </c>
      <c r="K352" s="16" t="e">
        <f t="shared" si="98"/>
        <v>#N/A</v>
      </c>
      <c r="L352" s="16" t="e">
        <f t="shared" si="99"/>
        <v>#N/A</v>
      </c>
      <c r="M352" s="16">
        <f t="shared" si="100"/>
        <v>0.6314741190113532</v>
      </c>
      <c r="N352" s="16">
        <f t="shared" si="101"/>
        <v>1.7919934254954282</v>
      </c>
      <c r="O352" s="16" t="e">
        <f t="shared" si="102"/>
        <v>#N/A</v>
      </c>
      <c r="P352" s="16" t="e">
        <f t="shared" si="103"/>
        <v>#N/A</v>
      </c>
      <c r="Q352" s="1"/>
      <c r="W352" s="2"/>
    </row>
    <row r="353" spans="1:23">
      <c r="A353">
        <f t="shared" si="110"/>
        <v>351</v>
      </c>
      <c r="B353">
        <f t="shared" si="95"/>
        <v>10</v>
      </c>
      <c r="C353">
        <f t="shared" si="104"/>
        <v>1.9000000000000008</v>
      </c>
      <c r="D353" s="19">
        <f t="shared" si="96"/>
        <v>3.5294117647058822</v>
      </c>
      <c r="E353">
        <f t="shared" si="105"/>
        <v>1</v>
      </c>
      <c r="F353" s="1">
        <f t="shared" si="109"/>
        <v>74.11764705882355</v>
      </c>
      <c r="G353" s="1">
        <f t="shared" si="106"/>
        <v>1.2935969750075622</v>
      </c>
      <c r="H353" s="14">
        <f t="shared" si="107"/>
        <v>0.51995968113695723</v>
      </c>
      <c r="I353" s="1">
        <f t="shared" si="108"/>
        <v>1.8274687220283572</v>
      </c>
      <c r="J353" s="15" t="str">
        <f t="shared" si="97"/>
        <v>R</v>
      </c>
      <c r="K353" s="16" t="e">
        <f t="shared" si="98"/>
        <v>#N/A</v>
      </c>
      <c r="L353" s="16" t="e">
        <f t="shared" si="99"/>
        <v>#N/A</v>
      </c>
      <c r="M353" s="16">
        <f t="shared" si="100"/>
        <v>0.51995968113695723</v>
      </c>
      <c r="N353" s="16">
        <f t="shared" si="101"/>
        <v>1.8274687220283572</v>
      </c>
      <c r="O353" s="16" t="e">
        <f t="shared" si="102"/>
        <v>#N/A</v>
      </c>
      <c r="P353" s="16" t="e">
        <f t="shared" si="103"/>
        <v>#N/A</v>
      </c>
      <c r="Q353" s="1"/>
      <c r="W353" s="2"/>
    </row>
    <row r="354" spans="1:23">
      <c r="A354">
        <f t="shared" si="110"/>
        <v>352</v>
      </c>
      <c r="B354">
        <f t="shared" si="95"/>
        <v>10</v>
      </c>
      <c r="C354">
        <f t="shared" si="104"/>
        <v>1.9000000000000008</v>
      </c>
      <c r="D354" s="19">
        <f t="shared" si="96"/>
        <v>3.5294117647058822</v>
      </c>
      <c r="E354">
        <f t="shared" si="105"/>
        <v>1</v>
      </c>
      <c r="F354" s="1">
        <f t="shared" si="109"/>
        <v>77.647058823529434</v>
      </c>
      <c r="G354" s="1">
        <f t="shared" si="106"/>
        <v>1.3551968309603033</v>
      </c>
      <c r="H354" s="14">
        <f t="shared" si="107"/>
        <v>0.40647285809234468</v>
      </c>
      <c r="I354" s="1">
        <f t="shared" si="108"/>
        <v>1.8560118037432423</v>
      </c>
      <c r="J354" s="15" t="str">
        <f t="shared" si="97"/>
        <v>R</v>
      </c>
      <c r="K354" s="16" t="e">
        <f t="shared" si="98"/>
        <v>#N/A</v>
      </c>
      <c r="L354" s="16" t="e">
        <f t="shared" si="99"/>
        <v>#N/A</v>
      </c>
      <c r="M354" s="16">
        <f t="shared" si="100"/>
        <v>0.40647285809234468</v>
      </c>
      <c r="N354" s="16">
        <f t="shared" si="101"/>
        <v>1.8560118037432423</v>
      </c>
      <c r="O354" s="16" t="e">
        <f t="shared" si="102"/>
        <v>#N/A</v>
      </c>
      <c r="P354" s="16" t="e">
        <f t="shared" si="103"/>
        <v>#N/A</v>
      </c>
      <c r="Q354" s="1"/>
      <c r="W354" s="2"/>
    </row>
    <row r="355" spans="1:23">
      <c r="A355">
        <f t="shared" si="110"/>
        <v>353</v>
      </c>
      <c r="B355">
        <f t="shared" si="95"/>
        <v>10</v>
      </c>
      <c r="C355">
        <f t="shared" si="104"/>
        <v>1.9000000000000008</v>
      </c>
      <c r="D355" s="19">
        <f t="shared" si="96"/>
        <v>3.5294117647058822</v>
      </c>
      <c r="E355">
        <f t="shared" si="105"/>
        <v>1</v>
      </c>
      <c r="F355" s="1">
        <f t="shared" si="109"/>
        <v>81.176470588235318</v>
      </c>
      <c r="G355" s="1">
        <f t="shared" si="106"/>
        <v>1.4167966869130444</v>
      </c>
      <c r="H355" s="14">
        <f t="shared" si="107"/>
        <v>0.2914441442695016</v>
      </c>
      <c r="I355" s="1">
        <f t="shared" si="108"/>
        <v>1.8775143969543939</v>
      </c>
      <c r="J355" s="15" t="str">
        <f t="shared" si="97"/>
        <v>R</v>
      </c>
      <c r="K355" s="16" t="e">
        <f t="shared" si="98"/>
        <v>#N/A</v>
      </c>
      <c r="L355" s="16" t="e">
        <f t="shared" si="99"/>
        <v>#N/A</v>
      </c>
      <c r="M355" s="16">
        <f t="shared" si="100"/>
        <v>0.2914441442695016</v>
      </c>
      <c r="N355" s="16">
        <f t="shared" si="101"/>
        <v>1.8775143969543939</v>
      </c>
      <c r="O355" s="16" t="e">
        <f t="shared" si="102"/>
        <v>#N/A</v>
      </c>
      <c r="P355" s="16" t="e">
        <f t="shared" si="103"/>
        <v>#N/A</v>
      </c>
      <c r="Q355" s="1"/>
      <c r="W355" s="2"/>
    </row>
    <row r="356" spans="1:23">
      <c r="A356">
        <f t="shared" si="110"/>
        <v>354</v>
      </c>
      <c r="B356">
        <f t="shared" si="95"/>
        <v>10</v>
      </c>
      <c r="C356">
        <f t="shared" si="104"/>
        <v>1.9000000000000008</v>
      </c>
      <c r="D356" s="19">
        <f t="shared" si="96"/>
        <v>3.5294117647058822</v>
      </c>
      <c r="E356">
        <f t="shared" si="105"/>
        <v>1</v>
      </c>
      <c r="F356" s="1">
        <f t="shared" si="109"/>
        <v>84.705882352941202</v>
      </c>
      <c r="G356" s="1">
        <f t="shared" si="106"/>
        <v>1.4783965428657855</v>
      </c>
      <c r="H356" s="14">
        <f t="shared" si="107"/>
        <v>0.17530988298027306</v>
      </c>
      <c r="I356" s="1">
        <f t="shared" si="108"/>
        <v>1.8918949349605665</v>
      </c>
      <c r="J356" s="15" t="str">
        <f t="shared" si="97"/>
        <v>D</v>
      </c>
      <c r="K356" s="16">
        <f t="shared" si="98"/>
        <v>0.17530988298027306</v>
      </c>
      <c r="L356" s="16">
        <f t="shared" si="99"/>
        <v>1.8918949349605665</v>
      </c>
      <c r="M356" s="16" t="e">
        <f t="shared" si="100"/>
        <v>#N/A</v>
      </c>
      <c r="N356" s="16" t="e">
        <f t="shared" si="101"/>
        <v>#N/A</v>
      </c>
      <c r="O356" s="16" t="e">
        <f t="shared" si="102"/>
        <v>#N/A</v>
      </c>
      <c r="P356" s="16" t="e">
        <f t="shared" si="103"/>
        <v>#N/A</v>
      </c>
      <c r="Q356" s="1"/>
      <c r="W356" s="2"/>
    </row>
    <row r="357" spans="1:23">
      <c r="A357">
        <f t="shared" si="110"/>
        <v>355</v>
      </c>
      <c r="B357">
        <f t="shared" si="95"/>
        <v>10</v>
      </c>
      <c r="C357">
        <f t="shared" si="104"/>
        <v>1.9000000000000008</v>
      </c>
      <c r="D357" s="19">
        <f t="shared" si="96"/>
        <v>3.5294117647058822</v>
      </c>
      <c r="E357">
        <f t="shared" si="105"/>
        <v>1</v>
      </c>
      <c r="F357" s="1">
        <f t="shared" si="109"/>
        <v>88.235294117647086</v>
      </c>
      <c r="G357" s="1">
        <f t="shared" si="106"/>
        <v>1.5399963988185266</v>
      </c>
      <c r="H357" s="14">
        <f t="shared" si="107"/>
        <v>5.8510611256722807E-2</v>
      </c>
      <c r="I357" s="1">
        <f t="shared" si="108"/>
        <v>1.8990988674553959</v>
      </c>
      <c r="J357" s="15" t="str">
        <f t="shared" si="97"/>
        <v>D</v>
      </c>
      <c r="K357" s="16">
        <f t="shared" si="98"/>
        <v>5.8510611256722807E-2</v>
      </c>
      <c r="L357" s="16">
        <f t="shared" si="99"/>
        <v>1.8990988674553959</v>
      </c>
      <c r="M357" s="16" t="e">
        <f t="shared" si="100"/>
        <v>#N/A</v>
      </c>
      <c r="N357" s="16" t="e">
        <f t="shared" si="101"/>
        <v>#N/A</v>
      </c>
      <c r="O357" s="16" t="e">
        <f t="shared" si="102"/>
        <v>#N/A</v>
      </c>
      <c r="P357" s="16" t="e">
        <f t="shared" si="103"/>
        <v>#N/A</v>
      </c>
      <c r="Q357" s="1"/>
      <c r="W357" s="2"/>
    </row>
    <row r="358" spans="1:23">
      <c r="A358">
        <f t="shared" si="110"/>
        <v>356</v>
      </c>
      <c r="B358">
        <f t="shared" si="95"/>
        <v>10</v>
      </c>
      <c r="C358">
        <f t="shared" si="104"/>
        <v>1.9000000000000008</v>
      </c>
      <c r="D358" s="19">
        <f t="shared" si="96"/>
        <v>3.5294117647058822</v>
      </c>
      <c r="E358">
        <f t="shared" si="105"/>
        <v>1</v>
      </c>
      <c r="F358" s="1">
        <f t="shared" si="109"/>
        <v>91.76470588235297</v>
      </c>
      <c r="G358" s="1">
        <f t="shared" si="106"/>
        <v>1.6015962547712677</v>
      </c>
      <c r="H358" s="14">
        <f t="shared" si="107"/>
        <v>-5.851061125672468E-2</v>
      </c>
      <c r="I358" s="1">
        <f t="shared" si="108"/>
        <v>1.8990988674553959</v>
      </c>
      <c r="J358" s="15" t="str">
        <f t="shared" si="97"/>
        <v>D</v>
      </c>
      <c r="K358" s="16">
        <f t="shared" si="98"/>
        <v>-5.851061125672468E-2</v>
      </c>
      <c r="L358" s="16">
        <f t="shared" si="99"/>
        <v>1.8990988674553959</v>
      </c>
      <c r="M358" s="16" t="e">
        <f t="shared" si="100"/>
        <v>#N/A</v>
      </c>
      <c r="N358" s="16" t="e">
        <f t="shared" si="101"/>
        <v>#N/A</v>
      </c>
      <c r="O358" s="16" t="e">
        <f t="shared" si="102"/>
        <v>#N/A</v>
      </c>
      <c r="P358" s="16" t="e">
        <f t="shared" si="103"/>
        <v>#N/A</v>
      </c>
      <c r="Q358" s="1"/>
      <c r="W358" s="2"/>
    </row>
    <row r="359" spans="1:23">
      <c r="A359">
        <f t="shared" si="110"/>
        <v>357</v>
      </c>
      <c r="B359">
        <f t="shared" si="95"/>
        <v>10</v>
      </c>
      <c r="C359">
        <f t="shared" si="104"/>
        <v>1.9000000000000008</v>
      </c>
      <c r="D359" s="19">
        <f t="shared" si="96"/>
        <v>3.5294117647058822</v>
      </c>
      <c r="E359">
        <f t="shared" si="105"/>
        <v>1</v>
      </c>
      <c r="F359" s="1">
        <f t="shared" si="109"/>
        <v>95.294117647058854</v>
      </c>
      <c r="G359" s="1">
        <f t="shared" si="106"/>
        <v>1.6631961107240085</v>
      </c>
      <c r="H359" s="14">
        <f t="shared" si="107"/>
        <v>-0.1753098829802745</v>
      </c>
      <c r="I359" s="1">
        <f t="shared" si="108"/>
        <v>1.8918949349605663</v>
      </c>
      <c r="J359" s="15" t="str">
        <f t="shared" si="97"/>
        <v>D</v>
      </c>
      <c r="K359" s="16">
        <f t="shared" si="98"/>
        <v>-0.1753098829802745</v>
      </c>
      <c r="L359" s="16">
        <f t="shared" si="99"/>
        <v>1.8918949349605663</v>
      </c>
      <c r="M359" s="16" t="e">
        <f t="shared" si="100"/>
        <v>#N/A</v>
      </c>
      <c r="N359" s="16" t="e">
        <f t="shared" si="101"/>
        <v>#N/A</v>
      </c>
      <c r="O359" s="16" t="e">
        <f t="shared" si="102"/>
        <v>#N/A</v>
      </c>
      <c r="P359" s="16" t="e">
        <f t="shared" si="103"/>
        <v>#N/A</v>
      </c>
      <c r="Q359" s="1"/>
      <c r="W359" s="2"/>
    </row>
    <row r="360" spans="1:23">
      <c r="A360">
        <f t="shared" si="110"/>
        <v>358</v>
      </c>
      <c r="B360">
        <f t="shared" si="95"/>
        <v>10</v>
      </c>
      <c r="C360">
        <f t="shared" si="104"/>
        <v>1.9000000000000008</v>
      </c>
      <c r="D360" s="19">
        <f t="shared" si="96"/>
        <v>3.5294117647058822</v>
      </c>
      <c r="E360">
        <f t="shared" si="105"/>
        <v>1</v>
      </c>
      <c r="F360" s="1">
        <f t="shared" si="109"/>
        <v>98.823529411764738</v>
      </c>
      <c r="G360" s="1">
        <f t="shared" si="106"/>
        <v>1.7247959666767496</v>
      </c>
      <c r="H360" s="14">
        <f t="shared" si="107"/>
        <v>-0.29144414426950305</v>
      </c>
      <c r="I360" s="1">
        <f t="shared" si="108"/>
        <v>1.8775143969543937</v>
      </c>
      <c r="J360" s="15" t="str">
        <f t="shared" si="97"/>
        <v>D</v>
      </c>
      <c r="K360" s="16">
        <f t="shared" si="98"/>
        <v>-0.29144414426950305</v>
      </c>
      <c r="L360" s="16">
        <f t="shared" si="99"/>
        <v>1.8775143969543937</v>
      </c>
      <c r="M360" s="16" t="e">
        <f t="shared" si="100"/>
        <v>#N/A</v>
      </c>
      <c r="N360" s="16" t="e">
        <f t="shared" si="101"/>
        <v>#N/A</v>
      </c>
      <c r="O360" s="16" t="e">
        <f t="shared" si="102"/>
        <v>#N/A</v>
      </c>
      <c r="P360" s="16" t="e">
        <f t="shared" si="103"/>
        <v>#N/A</v>
      </c>
      <c r="Q360" s="1"/>
      <c r="W360" s="2"/>
    </row>
    <row r="361" spans="1:23">
      <c r="A361">
        <f t="shared" si="110"/>
        <v>359</v>
      </c>
      <c r="B361">
        <f t="shared" si="95"/>
        <v>10</v>
      </c>
      <c r="C361">
        <f t="shared" si="104"/>
        <v>1.9000000000000008</v>
      </c>
      <c r="D361" s="19">
        <f t="shared" si="96"/>
        <v>3.5294117647058822</v>
      </c>
      <c r="E361">
        <f t="shared" si="105"/>
        <v>1</v>
      </c>
      <c r="F361" s="1">
        <f t="shared" si="109"/>
        <v>102.35294117647062</v>
      </c>
      <c r="G361" s="1">
        <f t="shared" si="106"/>
        <v>1.7863958226294909</v>
      </c>
      <c r="H361" s="14">
        <f t="shared" si="107"/>
        <v>-0.40647285809234651</v>
      </c>
      <c r="I361" s="1">
        <f t="shared" si="108"/>
        <v>1.8560118037432418</v>
      </c>
      <c r="J361" s="15" t="str">
        <f t="shared" si="97"/>
        <v>D</v>
      </c>
      <c r="K361" s="16">
        <f t="shared" si="98"/>
        <v>-0.40647285809234651</v>
      </c>
      <c r="L361" s="16">
        <f t="shared" si="99"/>
        <v>1.8560118037432418</v>
      </c>
      <c r="M361" s="16" t="e">
        <f t="shared" si="100"/>
        <v>#N/A</v>
      </c>
      <c r="N361" s="16" t="e">
        <f t="shared" si="101"/>
        <v>#N/A</v>
      </c>
      <c r="O361" s="16" t="e">
        <f t="shared" si="102"/>
        <v>#N/A</v>
      </c>
      <c r="P361" s="16" t="e">
        <f t="shared" si="103"/>
        <v>#N/A</v>
      </c>
      <c r="Q361" s="1"/>
      <c r="W361" s="2"/>
    </row>
    <row r="362" spans="1:23">
      <c r="A362">
        <f t="shared" si="110"/>
        <v>360</v>
      </c>
      <c r="B362">
        <f t="shared" si="95"/>
        <v>10</v>
      </c>
      <c r="C362">
        <f t="shared" si="104"/>
        <v>1.9000000000000008</v>
      </c>
      <c r="D362" s="19">
        <f t="shared" si="96"/>
        <v>3.5294117647058822</v>
      </c>
      <c r="E362">
        <f t="shared" si="105"/>
        <v>1</v>
      </c>
      <c r="F362" s="1">
        <f t="shared" si="109"/>
        <v>105.88235294117651</v>
      </c>
      <c r="G362" s="1">
        <f t="shared" si="106"/>
        <v>1.847995678582232</v>
      </c>
      <c r="H362" s="14">
        <f t="shared" si="107"/>
        <v>-0.51995968113695901</v>
      </c>
      <c r="I362" s="1">
        <f t="shared" si="108"/>
        <v>1.8274687220283568</v>
      </c>
      <c r="J362" s="15" t="str">
        <f t="shared" si="97"/>
        <v>D</v>
      </c>
      <c r="K362" s="16">
        <f t="shared" si="98"/>
        <v>-0.51995968113695901</v>
      </c>
      <c r="L362" s="16">
        <f t="shared" si="99"/>
        <v>1.8274687220283568</v>
      </c>
      <c r="M362" s="16" t="e">
        <f t="shared" si="100"/>
        <v>#N/A</v>
      </c>
      <c r="N362" s="16" t="e">
        <f t="shared" si="101"/>
        <v>#N/A</v>
      </c>
      <c r="O362" s="16" t="e">
        <f t="shared" si="102"/>
        <v>#N/A</v>
      </c>
      <c r="P362" s="16" t="e">
        <f t="shared" si="103"/>
        <v>#N/A</v>
      </c>
      <c r="Q362" s="1"/>
      <c r="W362" s="2"/>
    </row>
    <row r="363" spans="1:23">
      <c r="A363">
        <f t="shared" si="110"/>
        <v>361</v>
      </c>
      <c r="B363">
        <f t="shared" si="95"/>
        <v>10</v>
      </c>
      <c r="C363">
        <f t="shared" si="104"/>
        <v>1.9000000000000008</v>
      </c>
      <c r="D363" s="19">
        <f t="shared" si="96"/>
        <v>3.5294117647058822</v>
      </c>
      <c r="E363">
        <f t="shared" si="105"/>
        <v>1</v>
      </c>
      <c r="F363" s="1">
        <f t="shared" si="109"/>
        <v>109.41176470588239</v>
      </c>
      <c r="G363" s="1">
        <f t="shared" si="106"/>
        <v>1.9095955345349729</v>
      </c>
      <c r="H363" s="14">
        <f t="shared" si="107"/>
        <v>-0.63147411901135464</v>
      </c>
      <c r="I363" s="1">
        <f t="shared" si="108"/>
        <v>1.7919934254954277</v>
      </c>
      <c r="J363" s="15" t="str">
        <f t="shared" si="97"/>
        <v>D</v>
      </c>
      <c r="K363" s="16">
        <f t="shared" si="98"/>
        <v>-0.63147411901135464</v>
      </c>
      <c r="L363" s="16">
        <f t="shared" si="99"/>
        <v>1.7919934254954277</v>
      </c>
      <c r="M363" s="16" t="e">
        <f t="shared" si="100"/>
        <v>#N/A</v>
      </c>
      <c r="N363" s="16" t="e">
        <f t="shared" si="101"/>
        <v>#N/A</v>
      </c>
      <c r="O363" s="16" t="e">
        <f t="shared" si="102"/>
        <v>#N/A</v>
      </c>
      <c r="P363" s="16" t="e">
        <f t="shared" si="103"/>
        <v>#N/A</v>
      </c>
      <c r="Q363" s="1"/>
      <c r="W363" s="2"/>
    </row>
    <row r="364" spans="1:23">
      <c r="A364">
        <f t="shared" si="110"/>
        <v>362</v>
      </c>
      <c r="B364">
        <f t="shared" si="95"/>
        <v>10</v>
      </c>
      <c r="C364">
        <f t="shared" si="104"/>
        <v>1.9000000000000008</v>
      </c>
      <c r="D364" s="19">
        <f t="shared" si="96"/>
        <v>3.5294117647058822</v>
      </c>
      <c r="E364">
        <f t="shared" si="105"/>
        <v>1</v>
      </c>
      <c r="F364" s="1">
        <f t="shared" si="109"/>
        <v>112.94117647058827</v>
      </c>
      <c r="G364" s="1">
        <f t="shared" si="106"/>
        <v>1.971195390487714</v>
      </c>
      <c r="H364" s="14">
        <f t="shared" si="107"/>
        <v>-0.74059315925609215</v>
      </c>
      <c r="I364" s="1">
        <f t="shared" si="108"/>
        <v>1.7497204840954124</v>
      </c>
      <c r="J364" s="15" t="str">
        <f t="shared" si="97"/>
        <v>D</v>
      </c>
      <c r="K364" s="16">
        <f t="shared" si="98"/>
        <v>-0.74059315925609215</v>
      </c>
      <c r="L364" s="16">
        <f t="shared" si="99"/>
        <v>1.7497204840954124</v>
      </c>
      <c r="M364" s="16" t="e">
        <f t="shared" si="100"/>
        <v>#N/A</v>
      </c>
      <c r="N364" s="16" t="e">
        <f t="shared" si="101"/>
        <v>#N/A</v>
      </c>
      <c r="O364" s="16" t="e">
        <f t="shared" si="102"/>
        <v>#N/A</v>
      </c>
      <c r="P364" s="16" t="e">
        <f t="shared" si="103"/>
        <v>#N/A</v>
      </c>
      <c r="Q364" s="1"/>
      <c r="W364" s="2"/>
    </row>
    <row r="365" spans="1:23">
      <c r="A365">
        <f t="shared" si="110"/>
        <v>363</v>
      </c>
      <c r="B365">
        <f t="shared" si="95"/>
        <v>10</v>
      </c>
      <c r="C365">
        <f t="shared" si="104"/>
        <v>1.9000000000000008</v>
      </c>
      <c r="D365" s="19">
        <f t="shared" si="96"/>
        <v>3.5294117647058822</v>
      </c>
      <c r="E365">
        <f t="shared" si="105"/>
        <v>1</v>
      </c>
      <c r="F365" s="1">
        <f t="shared" si="109"/>
        <v>116.47058823529416</v>
      </c>
      <c r="G365" s="1">
        <f t="shared" si="106"/>
        <v>2.0327952464404553</v>
      </c>
      <c r="H365" s="14">
        <f t="shared" si="107"/>
        <v>-0.84690287597542446</v>
      </c>
      <c r="I365" s="1">
        <f t="shared" si="108"/>
        <v>1.7008102535746183</v>
      </c>
      <c r="J365" s="15" t="str">
        <f t="shared" si="97"/>
        <v>D</v>
      </c>
      <c r="K365" s="16">
        <f t="shared" si="98"/>
        <v>-0.84690287597542446</v>
      </c>
      <c r="L365" s="16">
        <f t="shared" si="99"/>
        <v>1.7008102535746183</v>
      </c>
      <c r="M365" s="16" t="e">
        <f t="shared" si="100"/>
        <v>#N/A</v>
      </c>
      <c r="N365" s="16" t="e">
        <f t="shared" si="101"/>
        <v>#N/A</v>
      </c>
      <c r="O365" s="16" t="e">
        <f t="shared" si="102"/>
        <v>#N/A</v>
      </c>
      <c r="P365" s="16" t="e">
        <f t="shared" si="103"/>
        <v>#N/A</v>
      </c>
      <c r="Q365" s="1"/>
      <c r="W365" s="2"/>
    </row>
    <row r="366" spans="1:23">
      <c r="A366">
        <f t="shared" si="110"/>
        <v>364</v>
      </c>
      <c r="B366">
        <f t="shared" si="95"/>
        <v>10</v>
      </c>
      <c r="C366">
        <f t="shared" si="104"/>
        <v>1.9000000000000008</v>
      </c>
      <c r="D366" s="19">
        <f t="shared" si="96"/>
        <v>3.5294117647058822</v>
      </c>
      <c r="E366">
        <f t="shared" si="105"/>
        <v>1</v>
      </c>
      <c r="F366" s="1">
        <f t="shared" si="109"/>
        <v>120.00000000000004</v>
      </c>
      <c r="G366" s="1">
        <f t="shared" si="106"/>
        <v>2.0943951023931962</v>
      </c>
      <c r="H366" s="14">
        <f t="shared" si="107"/>
        <v>-0.95000000000000151</v>
      </c>
      <c r="I366" s="1">
        <f t="shared" si="108"/>
        <v>1.6454482671904334</v>
      </c>
      <c r="J366" s="15" t="str">
        <f t="shared" si="97"/>
        <v>D</v>
      </c>
      <c r="K366" s="16">
        <f t="shared" si="98"/>
        <v>-0.95000000000000151</v>
      </c>
      <c r="L366" s="16">
        <f t="shared" si="99"/>
        <v>1.6454482671904334</v>
      </c>
      <c r="M366" s="16" t="e">
        <f t="shared" si="100"/>
        <v>#N/A</v>
      </c>
      <c r="N366" s="16" t="e">
        <f t="shared" si="101"/>
        <v>#N/A</v>
      </c>
      <c r="O366" s="16" t="e">
        <f t="shared" si="102"/>
        <v>#N/A</v>
      </c>
      <c r="P366" s="16" t="e">
        <f t="shared" si="103"/>
        <v>#N/A</v>
      </c>
      <c r="Q366" s="1"/>
      <c r="W366" s="2"/>
    </row>
    <row r="367" spans="1:23">
      <c r="A367">
        <f t="shared" si="110"/>
        <v>365</v>
      </c>
      <c r="B367">
        <f t="shared" si="95"/>
        <v>10</v>
      </c>
      <c r="C367">
        <f t="shared" si="104"/>
        <v>1.9000000000000008</v>
      </c>
      <c r="D367" s="19">
        <f t="shared" si="96"/>
        <v>3.5294117647058822</v>
      </c>
      <c r="E367">
        <f t="shared" si="105"/>
        <v>1</v>
      </c>
      <c r="F367" s="1">
        <f t="shared" si="109"/>
        <v>123.52941176470593</v>
      </c>
      <c r="G367" s="1">
        <f t="shared" si="106"/>
        <v>2.155994958345937</v>
      </c>
      <c r="H367" s="14">
        <f t="shared" si="107"/>
        <v>-1.0494934486249623</v>
      </c>
      <c r="I367" s="1">
        <f t="shared" si="108"/>
        <v>1.5838445319201271</v>
      </c>
      <c r="J367" s="15" t="str">
        <f t="shared" si="97"/>
        <v>D</v>
      </c>
      <c r="K367" s="16">
        <f t="shared" si="98"/>
        <v>-1.0494934486249623</v>
      </c>
      <c r="L367" s="16">
        <f t="shared" si="99"/>
        <v>1.5838445319201271</v>
      </c>
      <c r="M367" s="16" t="e">
        <f t="shared" si="100"/>
        <v>#N/A</v>
      </c>
      <c r="N367" s="16" t="e">
        <f t="shared" si="101"/>
        <v>#N/A</v>
      </c>
      <c r="O367" s="16" t="e">
        <f t="shared" si="102"/>
        <v>#N/A</v>
      </c>
      <c r="P367" s="16" t="e">
        <f t="shared" si="103"/>
        <v>#N/A</v>
      </c>
      <c r="Q367" s="1"/>
      <c r="W367" s="2"/>
    </row>
    <row r="368" spans="1:23">
      <c r="A368">
        <f t="shared" si="110"/>
        <v>366</v>
      </c>
      <c r="B368">
        <f t="shared" si="95"/>
        <v>10</v>
      </c>
      <c r="C368">
        <f t="shared" si="104"/>
        <v>1.9000000000000008</v>
      </c>
      <c r="D368" s="19">
        <f t="shared" si="96"/>
        <v>3.5294117647058822</v>
      </c>
      <c r="E368">
        <f t="shared" si="105"/>
        <v>1</v>
      </c>
      <c r="F368" s="1">
        <f t="shared" si="109"/>
        <v>127.05882352941181</v>
      </c>
      <c r="G368" s="1">
        <f t="shared" si="106"/>
        <v>2.2175948142986783</v>
      </c>
      <c r="H368" s="14">
        <f t="shared" si="107"/>
        <v>-1.1450058091205888</v>
      </c>
      <c r="I368" s="1">
        <f t="shared" si="108"/>
        <v>1.5162327318324549</v>
      </c>
      <c r="J368" s="15" t="str">
        <f t="shared" si="97"/>
        <v>D</v>
      </c>
      <c r="K368" s="16">
        <f t="shared" si="98"/>
        <v>-1.1450058091205888</v>
      </c>
      <c r="L368" s="16">
        <f t="shared" si="99"/>
        <v>1.5162327318324549</v>
      </c>
      <c r="M368" s="16" t="e">
        <f t="shared" si="100"/>
        <v>#N/A</v>
      </c>
      <c r="N368" s="16" t="e">
        <f t="shared" si="101"/>
        <v>#N/A</v>
      </c>
      <c r="O368" s="16" t="e">
        <f t="shared" si="102"/>
        <v>#N/A</v>
      </c>
      <c r="P368" s="16" t="e">
        <f t="shared" si="103"/>
        <v>#N/A</v>
      </c>
      <c r="Q368" s="1"/>
      <c r="W368" s="2"/>
    </row>
    <row r="369" spans="1:23">
      <c r="A369">
        <f t="shared" si="110"/>
        <v>367</v>
      </c>
      <c r="B369">
        <f t="shared" si="95"/>
        <v>10</v>
      </c>
      <c r="C369">
        <f t="shared" si="104"/>
        <v>1.9000000000000008</v>
      </c>
      <c r="D369" s="19">
        <f t="shared" si="96"/>
        <v>3.5294117647058822</v>
      </c>
      <c r="E369">
        <f t="shared" si="105"/>
        <v>1</v>
      </c>
      <c r="F369" s="1">
        <f t="shared" si="109"/>
        <v>130.58823529411768</v>
      </c>
      <c r="G369" s="1">
        <f t="shared" si="106"/>
        <v>2.2791946702514192</v>
      </c>
      <c r="H369" s="14">
        <f t="shared" si="107"/>
        <v>-1.2361747703880612</v>
      </c>
      <c r="I369" s="1">
        <f t="shared" si="108"/>
        <v>1.4428693416439435</v>
      </c>
      <c r="J369" s="15" t="str">
        <f t="shared" si="97"/>
        <v>D</v>
      </c>
      <c r="K369" s="16">
        <f t="shared" si="98"/>
        <v>-1.2361747703880612</v>
      </c>
      <c r="L369" s="16">
        <f t="shared" si="99"/>
        <v>1.4428693416439435</v>
      </c>
      <c r="M369" s="16" t="e">
        <f t="shared" si="100"/>
        <v>#N/A</v>
      </c>
      <c r="N369" s="16" t="e">
        <f t="shared" si="101"/>
        <v>#N/A</v>
      </c>
      <c r="O369" s="16" t="e">
        <f t="shared" si="102"/>
        <v>#N/A</v>
      </c>
      <c r="P369" s="16" t="e">
        <f t="shared" si="103"/>
        <v>#N/A</v>
      </c>
      <c r="Q369" s="1"/>
      <c r="W369" s="2"/>
    </row>
    <row r="370" spans="1:23">
      <c r="A370">
        <f t="shared" si="110"/>
        <v>368</v>
      </c>
      <c r="B370">
        <f t="shared" si="95"/>
        <v>10</v>
      </c>
      <c r="C370">
        <f t="shared" si="104"/>
        <v>1.9000000000000008</v>
      </c>
      <c r="D370" s="19">
        <f t="shared" si="96"/>
        <v>3.5294117647058822</v>
      </c>
      <c r="E370">
        <f t="shared" si="105"/>
        <v>1</v>
      </c>
      <c r="F370" s="1">
        <f t="shared" si="109"/>
        <v>134.11764705882356</v>
      </c>
      <c r="G370" s="1">
        <f t="shared" si="106"/>
        <v>2.3407945262041605</v>
      </c>
      <c r="H370" s="14">
        <f t="shared" si="107"/>
        <v>-1.3226544973295622</v>
      </c>
      <c r="I370" s="1">
        <f t="shared" si="108"/>
        <v>1.364032653822439</v>
      </c>
      <c r="J370" s="15" t="str">
        <f t="shared" si="97"/>
        <v>D</v>
      </c>
      <c r="K370" s="16">
        <f t="shared" si="98"/>
        <v>-1.3226544973295622</v>
      </c>
      <c r="L370" s="16">
        <f t="shared" si="99"/>
        <v>1.364032653822439</v>
      </c>
      <c r="M370" s="16" t="e">
        <f t="shared" si="100"/>
        <v>#N/A</v>
      </c>
      <c r="N370" s="16" t="e">
        <f t="shared" si="101"/>
        <v>#N/A</v>
      </c>
      <c r="O370" s="16" t="e">
        <f t="shared" si="102"/>
        <v>#N/A</v>
      </c>
      <c r="P370" s="16" t="e">
        <f t="shared" si="103"/>
        <v>#N/A</v>
      </c>
      <c r="Q370" s="1"/>
      <c r="W370" s="2"/>
    </row>
    <row r="371" spans="1:23">
      <c r="A371">
        <f t="shared" si="110"/>
        <v>369</v>
      </c>
      <c r="B371">
        <f t="shared" si="95"/>
        <v>10</v>
      </c>
      <c r="C371">
        <f t="shared" si="104"/>
        <v>1.9000000000000008</v>
      </c>
      <c r="D371" s="19">
        <f t="shared" si="96"/>
        <v>3.5294117647058822</v>
      </c>
      <c r="E371">
        <f t="shared" si="105"/>
        <v>1</v>
      </c>
      <c r="F371" s="1">
        <f t="shared" si="109"/>
        <v>137.64705882352945</v>
      </c>
      <c r="G371" s="1">
        <f t="shared" si="106"/>
        <v>2.4023943821569009</v>
      </c>
      <c r="H371" s="14">
        <f t="shared" si="107"/>
        <v>-1.4041169427192532</v>
      </c>
      <c r="I371" s="1">
        <f t="shared" si="108"/>
        <v>1.2800217229284589</v>
      </c>
      <c r="J371" s="15" t="str">
        <f t="shared" si="97"/>
        <v>D</v>
      </c>
      <c r="K371" s="16">
        <f t="shared" si="98"/>
        <v>-1.4041169427192532</v>
      </c>
      <c r="L371" s="16">
        <f t="shared" si="99"/>
        <v>1.2800217229284589</v>
      </c>
      <c r="M371" s="16" t="e">
        <f t="shared" si="100"/>
        <v>#N/A</v>
      </c>
      <c r="N371" s="16" t="e">
        <f t="shared" si="101"/>
        <v>#N/A</v>
      </c>
      <c r="O371" s="16" t="e">
        <f t="shared" si="102"/>
        <v>#N/A</v>
      </c>
      <c r="P371" s="16" t="e">
        <f t="shared" si="103"/>
        <v>#N/A</v>
      </c>
      <c r="Q371" s="1"/>
      <c r="W371" s="2"/>
    </row>
    <row r="372" spans="1:23">
      <c r="A372">
        <f t="shared" si="110"/>
        <v>370</v>
      </c>
      <c r="B372">
        <f t="shared" si="95"/>
        <v>10</v>
      </c>
      <c r="C372">
        <f t="shared" si="104"/>
        <v>1.9000000000000008</v>
      </c>
      <c r="D372" s="19">
        <f t="shared" si="96"/>
        <v>3.5294117647058822</v>
      </c>
      <c r="E372">
        <f t="shared" si="105"/>
        <v>1</v>
      </c>
      <c r="F372" s="1">
        <f t="shared" si="109"/>
        <v>141.17647058823533</v>
      </c>
      <c r="G372" s="1">
        <f t="shared" si="106"/>
        <v>2.4639942381096422</v>
      </c>
      <c r="H372" s="14">
        <f t="shared" si="107"/>
        <v>-1.4802530915987751</v>
      </c>
      <c r="I372" s="1">
        <f t="shared" si="108"/>
        <v>1.1911552311988021</v>
      </c>
      <c r="J372" s="15" t="str">
        <f t="shared" si="97"/>
        <v>D</v>
      </c>
      <c r="K372" s="16">
        <f t="shared" si="98"/>
        <v>-1.4802530915987751</v>
      </c>
      <c r="L372" s="16">
        <f t="shared" si="99"/>
        <v>1.1911552311988021</v>
      </c>
      <c r="M372" s="16" t="e">
        <f t="shared" si="100"/>
        <v>#N/A</v>
      </c>
      <c r="N372" s="16" t="e">
        <f t="shared" si="101"/>
        <v>#N/A</v>
      </c>
      <c r="O372" s="16" t="e">
        <f t="shared" si="102"/>
        <v>#N/A</v>
      </c>
      <c r="P372" s="16" t="e">
        <f t="shared" si="103"/>
        <v>#N/A</v>
      </c>
      <c r="Q372" s="1"/>
      <c r="W372" s="2"/>
    </row>
    <row r="373" spans="1:23">
      <c r="A373">
        <f t="shared" si="110"/>
        <v>371</v>
      </c>
      <c r="B373">
        <f t="shared" si="95"/>
        <v>10</v>
      </c>
      <c r="C373">
        <f t="shared" si="104"/>
        <v>1.9000000000000008</v>
      </c>
      <c r="D373" s="19">
        <f t="shared" si="96"/>
        <v>3.5294117647058822</v>
      </c>
      <c r="E373">
        <f t="shared" si="105"/>
        <v>1</v>
      </c>
      <c r="F373" s="1">
        <f t="shared" si="109"/>
        <v>144.70588235294122</v>
      </c>
      <c r="G373" s="1">
        <f t="shared" si="106"/>
        <v>2.5255940940623836</v>
      </c>
      <c r="H373" s="14">
        <f t="shared" si="107"/>
        <v>-1.5507741334768228</v>
      </c>
      <c r="I373" s="1">
        <f t="shared" si="108"/>
        <v>1.0977702796756763</v>
      </c>
      <c r="J373" s="15" t="str">
        <f t="shared" si="97"/>
        <v>D</v>
      </c>
      <c r="K373" s="16">
        <f t="shared" si="98"/>
        <v>-1.5507741334768228</v>
      </c>
      <c r="L373" s="16">
        <f t="shared" si="99"/>
        <v>1.0977702796756763</v>
      </c>
      <c r="M373" s="16" t="e">
        <f t="shared" si="100"/>
        <v>#N/A</v>
      </c>
      <c r="N373" s="16" t="e">
        <f t="shared" si="101"/>
        <v>#N/A</v>
      </c>
      <c r="O373" s="16" t="e">
        <f t="shared" si="102"/>
        <v>#N/A</v>
      </c>
      <c r="P373" s="16" t="e">
        <f t="shared" si="103"/>
        <v>#N/A</v>
      </c>
      <c r="Q373" s="1"/>
      <c r="W373" s="2"/>
    </row>
    <row r="374" spans="1:23">
      <c r="A374">
        <f t="shared" si="110"/>
        <v>372</v>
      </c>
      <c r="B374">
        <f t="shared" si="95"/>
        <v>10</v>
      </c>
      <c r="C374">
        <f t="shared" si="104"/>
        <v>1.9000000000000008</v>
      </c>
      <c r="D374" s="19">
        <f t="shared" si="96"/>
        <v>3.5294117647058822</v>
      </c>
      <c r="E374">
        <f t="shared" si="105"/>
        <v>1</v>
      </c>
      <c r="F374" s="1">
        <f t="shared" si="109"/>
        <v>148.2352941176471</v>
      </c>
      <c r="G374" s="1">
        <f t="shared" si="106"/>
        <v>2.5871939500151244</v>
      </c>
      <c r="H374" s="14">
        <f t="shared" si="107"/>
        <v>-1.6154125578862681</v>
      </c>
      <c r="I374" s="1">
        <f t="shared" si="108"/>
        <v>1.0002211094669755</v>
      </c>
      <c r="J374" s="15" t="str">
        <f t="shared" si="97"/>
        <v>D</v>
      </c>
      <c r="K374" s="16">
        <f t="shared" si="98"/>
        <v>-1.6154125578862681</v>
      </c>
      <c r="L374" s="16">
        <f t="shared" si="99"/>
        <v>1.0002211094669755</v>
      </c>
      <c r="M374" s="16" t="e">
        <f t="shared" si="100"/>
        <v>#N/A</v>
      </c>
      <c r="N374" s="16" t="e">
        <f t="shared" si="101"/>
        <v>#N/A</v>
      </c>
      <c r="O374" s="16" t="e">
        <f t="shared" si="102"/>
        <v>#N/A</v>
      </c>
      <c r="P374" s="16" t="e">
        <f t="shared" si="103"/>
        <v>#N/A</v>
      </c>
      <c r="Q374" s="1"/>
      <c r="W374" s="2"/>
    </row>
    <row r="375" spans="1:23">
      <c r="A375">
        <f t="shared" si="110"/>
        <v>373</v>
      </c>
      <c r="B375">
        <f t="shared" si="95"/>
        <v>10</v>
      </c>
      <c r="C375">
        <f t="shared" si="104"/>
        <v>1.9000000000000008</v>
      </c>
      <c r="D375" s="19">
        <f t="shared" si="96"/>
        <v>3.5294117647058822</v>
      </c>
      <c r="E375">
        <f t="shared" si="105"/>
        <v>1</v>
      </c>
      <c r="F375" s="1">
        <f t="shared" si="109"/>
        <v>151.76470588235298</v>
      </c>
      <c r="G375" s="1">
        <f t="shared" si="106"/>
        <v>2.6487938059678653</v>
      </c>
      <c r="H375" s="14">
        <f t="shared" si="107"/>
        <v>-1.6739231691429917</v>
      </c>
      <c r="I375" s="1">
        <f t="shared" si="108"/>
        <v>0.89887775798841885</v>
      </c>
      <c r="J375" s="15" t="str">
        <f t="shared" si="97"/>
        <v>D</v>
      </c>
      <c r="K375" s="16">
        <f t="shared" si="98"/>
        <v>-1.6739231691429917</v>
      </c>
      <c r="L375" s="16">
        <f t="shared" si="99"/>
        <v>0.89887775798841885</v>
      </c>
      <c r="M375" s="16" t="e">
        <f t="shared" si="100"/>
        <v>#N/A</v>
      </c>
      <c r="N375" s="16" t="e">
        <f t="shared" si="101"/>
        <v>#N/A</v>
      </c>
      <c r="O375" s="16" t="e">
        <f t="shared" si="102"/>
        <v>#N/A</v>
      </c>
      <c r="P375" s="16" t="e">
        <f t="shared" si="103"/>
        <v>#N/A</v>
      </c>
      <c r="Q375" s="1"/>
      <c r="W375" s="2"/>
    </row>
    <row r="376" spans="1:23">
      <c r="A376">
        <f t="shared" si="110"/>
        <v>374</v>
      </c>
      <c r="B376">
        <f t="shared" si="95"/>
        <v>10</v>
      </c>
      <c r="C376">
        <f t="shared" si="104"/>
        <v>1.9000000000000008</v>
      </c>
      <c r="D376" s="19">
        <f t="shared" si="96"/>
        <v>3.5294117647058822</v>
      </c>
      <c r="E376">
        <f t="shared" si="105"/>
        <v>1</v>
      </c>
      <c r="F376" s="1">
        <f t="shared" si="109"/>
        <v>155.29411764705887</v>
      </c>
      <c r="G376" s="1">
        <f t="shared" si="106"/>
        <v>2.7103936619206066</v>
      </c>
      <c r="H376" s="14">
        <f t="shared" si="107"/>
        <v>-1.7260840164570963</v>
      </c>
      <c r="I376" s="1">
        <f t="shared" si="108"/>
        <v>0.79412465528488763</v>
      </c>
      <c r="J376" s="15" t="str">
        <f t="shared" si="97"/>
        <v>D</v>
      </c>
      <c r="K376" s="16">
        <f t="shared" si="98"/>
        <v>-1.7260840164570963</v>
      </c>
      <c r="L376" s="16">
        <f t="shared" si="99"/>
        <v>0.79412465528488763</v>
      </c>
      <c r="M376" s="16" t="e">
        <f t="shared" si="100"/>
        <v>#N/A</v>
      </c>
      <c r="N376" s="16" t="e">
        <f t="shared" si="101"/>
        <v>#N/A</v>
      </c>
      <c r="O376" s="16" t="e">
        <f t="shared" si="102"/>
        <v>#N/A</v>
      </c>
      <c r="P376" s="16" t="e">
        <f t="shared" si="103"/>
        <v>#N/A</v>
      </c>
      <c r="Q376" s="1"/>
      <c r="W376" s="2"/>
    </row>
    <row r="377" spans="1:23">
      <c r="A377">
        <f t="shared" si="110"/>
        <v>375</v>
      </c>
      <c r="B377">
        <f t="shared" si="95"/>
        <v>10</v>
      </c>
      <c r="C377">
        <f t="shared" si="104"/>
        <v>1.9000000000000008</v>
      </c>
      <c r="D377" s="19">
        <f t="shared" si="96"/>
        <v>3.5294117647058822</v>
      </c>
      <c r="E377">
        <f t="shared" si="105"/>
        <v>1</v>
      </c>
      <c r="F377" s="1">
        <f t="shared" si="109"/>
        <v>158.82352941176475</v>
      </c>
      <c r="G377" s="1">
        <f t="shared" si="106"/>
        <v>2.7719935178733479</v>
      </c>
      <c r="H377" s="14">
        <f t="shared" si="107"/>
        <v>-1.7716972358682774</v>
      </c>
      <c r="I377" s="1">
        <f t="shared" si="108"/>
        <v>0.68635916575558931</v>
      </c>
      <c r="J377" s="15" t="str">
        <f t="shared" si="97"/>
        <v>D</v>
      </c>
      <c r="K377" s="16">
        <f t="shared" si="98"/>
        <v>-1.7716972358682774</v>
      </c>
      <c r="L377" s="16">
        <f t="shared" si="99"/>
        <v>0.68635916575558931</v>
      </c>
      <c r="M377" s="16" t="e">
        <f t="shared" si="100"/>
        <v>#N/A</v>
      </c>
      <c r="N377" s="16" t="e">
        <f t="shared" si="101"/>
        <v>#N/A</v>
      </c>
      <c r="O377" s="16" t="e">
        <f t="shared" si="102"/>
        <v>#N/A</v>
      </c>
      <c r="P377" s="16" t="e">
        <f t="shared" si="103"/>
        <v>#N/A</v>
      </c>
      <c r="Q377" s="1"/>
      <c r="W377" s="2"/>
    </row>
    <row r="378" spans="1:23">
      <c r="A378">
        <f t="shared" si="110"/>
        <v>376</v>
      </c>
      <c r="B378">
        <f t="shared" si="95"/>
        <v>10</v>
      </c>
      <c r="C378">
        <f t="shared" si="104"/>
        <v>1.9000000000000008</v>
      </c>
      <c r="D378" s="19">
        <f t="shared" si="96"/>
        <v>3.5294117647058822</v>
      </c>
      <c r="E378">
        <f t="shared" si="105"/>
        <v>1</v>
      </c>
      <c r="F378" s="1">
        <f t="shared" si="109"/>
        <v>162.35294117647064</v>
      </c>
      <c r="G378" s="1">
        <f t="shared" si="106"/>
        <v>2.8335933738260888</v>
      </c>
      <c r="H378" s="14">
        <f t="shared" si="107"/>
        <v>-1.8105898008115988</v>
      </c>
      <c r="I378" s="1">
        <f t="shared" si="108"/>
        <v>0.57599008081478142</v>
      </c>
      <c r="J378" s="15" t="str">
        <f t="shared" si="97"/>
        <v>D</v>
      </c>
      <c r="K378" s="16">
        <f t="shared" si="98"/>
        <v>-1.8105898008115988</v>
      </c>
      <c r="L378" s="16">
        <f t="shared" si="99"/>
        <v>0.57599008081478142</v>
      </c>
      <c r="M378" s="16" t="e">
        <f t="shared" si="100"/>
        <v>#N/A</v>
      </c>
      <c r="N378" s="16" t="e">
        <f t="shared" si="101"/>
        <v>#N/A</v>
      </c>
      <c r="O378" s="16" t="e">
        <f t="shared" si="102"/>
        <v>#N/A</v>
      </c>
      <c r="P378" s="16" t="e">
        <f t="shared" si="103"/>
        <v>#N/A</v>
      </c>
      <c r="Q378" s="1"/>
      <c r="W378" s="2"/>
    </row>
    <row r="379" spans="1:23">
      <c r="A379">
        <f t="shared" si="110"/>
        <v>377</v>
      </c>
      <c r="B379">
        <f t="shared" si="95"/>
        <v>10</v>
      </c>
      <c r="C379">
        <f t="shared" si="104"/>
        <v>1.9000000000000008</v>
      </c>
      <c r="D379" s="19">
        <f t="shared" si="96"/>
        <v>3.5294117647058822</v>
      </c>
      <c r="E379">
        <f t="shared" si="105"/>
        <v>1</v>
      </c>
      <c r="F379" s="1">
        <f t="shared" si="109"/>
        <v>165.88235294117652</v>
      </c>
      <c r="G379" s="1">
        <f t="shared" si="106"/>
        <v>2.8951932297788296</v>
      </c>
      <c r="H379" s="14">
        <f t="shared" si="107"/>
        <v>-1.8426141784665191</v>
      </c>
      <c r="I379" s="1">
        <f t="shared" si="108"/>
        <v>0.46343606820591571</v>
      </c>
      <c r="J379" s="15" t="str">
        <f t="shared" si="97"/>
        <v>D</v>
      </c>
      <c r="K379" s="16">
        <f t="shared" si="98"/>
        <v>-1.8426141784665191</v>
      </c>
      <c r="L379" s="16">
        <f t="shared" si="99"/>
        <v>0.46343606820591571</v>
      </c>
      <c r="M379" s="16" t="e">
        <f t="shared" si="100"/>
        <v>#N/A</v>
      </c>
      <c r="N379" s="16" t="e">
        <f t="shared" si="101"/>
        <v>#N/A</v>
      </c>
      <c r="O379" s="16" t="e">
        <f t="shared" si="102"/>
        <v>#N/A</v>
      </c>
      <c r="P379" s="16" t="e">
        <f t="shared" si="103"/>
        <v>#N/A</v>
      </c>
      <c r="Q379" s="1"/>
      <c r="W379" s="2"/>
    </row>
    <row r="380" spans="1:23">
      <c r="A380">
        <f t="shared" si="110"/>
        <v>378</v>
      </c>
      <c r="B380">
        <f t="shared" si="95"/>
        <v>10</v>
      </c>
      <c r="C380">
        <f t="shared" si="104"/>
        <v>1.9000000000000008</v>
      </c>
      <c r="D380" s="19">
        <f t="shared" si="96"/>
        <v>3.5294117647058822</v>
      </c>
      <c r="E380">
        <f t="shared" si="105"/>
        <v>1</v>
      </c>
      <c r="F380" s="1">
        <f t="shared" si="109"/>
        <v>169.4117647058824</v>
      </c>
      <c r="G380" s="1">
        <f t="shared" si="106"/>
        <v>2.956793085731571</v>
      </c>
      <c r="H380" s="14">
        <f t="shared" si="107"/>
        <v>-1.8676488893994143</v>
      </c>
      <c r="I380" s="1">
        <f t="shared" si="108"/>
        <v>0.34912408385148219</v>
      </c>
      <c r="J380" s="15" t="str">
        <f t="shared" si="97"/>
        <v>D</v>
      </c>
      <c r="K380" s="16">
        <f t="shared" si="98"/>
        <v>-1.8676488893994143</v>
      </c>
      <c r="L380" s="16">
        <f t="shared" si="99"/>
        <v>0.34912408385148219</v>
      </c>
      <c r="M380" s="16" t="e">
        <f t="shared" si="100"/>
        <v>#N/A</v>
      </c>
      <c r="N380" s="16" t="e">
        <f t="shared" si="101"/>
        <v>#N/A</v>
      </c>
      <c r="O380" s="16" t="e">
        <f t="shared" si="102"/>
        <v>#N/A</v>
      </c>
      <c r="P380" s="16" t="e">
        <f t="shared" si="103"/>
        <v>#N/A</v>
      </c>
      <c r="Q380" s="1"/>
      <c r="W380" s="2"/>
    </row>
    <row r="381" spans="1:23">
      <c r="A381">
        <f t="shared" si="110"/>
        <v>379</v>
      </c>
      <c r="B381">
        <f t="shared" si="95"/>
        <v>10</v>
      </c>
      <c r="C381">
        <f t="shared" si="104"/>
        <v>1.9000000000000008</v>
      </c>
      <c r="D381" s="19">
        <f t="shared" si="96"/>
        <v>3.5294117647058822</v>
      </c>
      <c r="E381">
        <f t="shared" si="105"/>
        <v>1</v>
      </c>
      <c r="F381" s="1">
        <f t="shared" si="109"/>
        <v>172.94117647058829</v>
      </c>
      <c r="G381" s="1">
        <f t="shared" si="106"/>
        <v>3.0183929416843118</v>
      </c>
      <c r="H381" s="14">
        <f t="shared" si="107"/>
        <v>-1.885598968376679</v>
      </c>
      <c r="I381" s="1">
        <f t="shared" si="108"/>
        <v>0.23348775226295565</v>
      </c>
      <c r="J381" s="15" t="str">
        <f t="shared" si="97"/>
        <v>D</v>
      </c>
      <c r="K381" s="16">
        <f t="shared" si="98"/>
        <v>-1.885598968376679</v>
      </c>
      <c r="L381" s="16">
        <f t="shared" si="99"/>
        <v>0.23348775226295565</v>
      </c>
      <c r="M381" s="16" t="e">
        <f t="shared" si="100"/>
        <v>#N/A</v>
      </c>
      <c r="N381" s="16" t="e">
        <f t="shared" si="101"/>
        <v>#N/A</v>
      </c>
      <c r="O381" s="16" t="e">
        <f t="shared" si="102"/>
        <v>#N/A</v>
      </c>
      <c r="P381" s="16" t="e">
        <f t="shared" si="103"/>
        <v>#N/A</v>
      </c>
      <c r="Q381" s="1"/>
      <c r="W381" s="2"/>
    </row>
    <row r="382" spans="1:23">
      <c r="A382">
        <f t="shared" si="110"/>
        <v>380</v>
      </c>
      <c r="B382">
        <f t="shared" si="95"/>
        <v>10</v>
      </c>
      <c r="C382">
        <f t="shared" si="104"/>
        <v>1.9000000000000008</v>
      </c>
      <c r="D382" s="19">
        <f t="shared" si="96"/>
        <v>3.5294117647058822</v>
      </c>
      <c r="E382">
        <f t="shared" si="105"/>
        <v>1</v>
      </c>
      <c r="F382" s="1">
        <f t="shared" si="109"/>
        <v>176.47058823529417</v>
      </c>
      <c r="G382" s="1">
        <f t="shared" si="106"/>
        <v>3.0799927976370531</v>
      </c>
      <c r="H382" s="14">
        <f t="shared" si="107"/>
        <v>-1.8963963246003845</v>
      </c>
      <c r="I382" s="1">
        <f t="shared" si="108"/>
        <v>0.11696572165448965</v>
      </c>
      <c r="J382" s="15" t="str">
        <f t="shared" si="97"/>
        <v>D</v>
      </c>
      <c r="K382" s="16">
        <f t="shared" si="98"/>
        <v>-1.8963963246003845</v>
      </c>
      <c r="L382" s="16">
        <f t="shared" si="99"/>
        <v>0.11696572165448965</v>
      </c>
      <c r="M382" s="16" t="e">
        <f t="shared" si="100"/>
        <v>#N/A</v>
      </c>
      <c r="N382" s="16" t="e">
        <f t="shared" si="101"/>
        <v>#N/A</v>
      </c>
      <c r="O382" s="16" t="e">
        <f t="shared" si="102"/>
        <v>#N/A</v>
      </c>
      <c r="P382" s="16" t="e">
        <f t="shared" si="103"/>
        <v>#N/A</v>
      </c>
      <c r="Q382" s="1"/>
      <c r="W382" s="2"/>
    </row>
    <row r="383" spans="1:23">
      <c r="A383">
        <f t="shared" si="110"/>
        <v>381</v>
      </c>
      <c r="B383">
        <f t="shared" si="95"/>
        <v>10</v>
      </c>
      <c r="C383">
        <f t="shared" si="104"/>
        <v>1.9000000000000008</v>
      </c>
      <c r="D383" s="19">
        <f t="shared" si="96"/>
        <v>3.5294117647058822</v>
      </c>
      <c r="E383">
        <f t="shared" si="105"/>
        <v>1</v>
      </c>
      <c r="F383" s="1">
        <f t="shared" si="109"/>
        <v>180.00000000000006</v>
      </c>
      <c r="G383" s="1">
        <f t="shared" si="106"/>
        <v>3.141592653589794</v>
      </c>
      <c r="H383" s="14">
        <f t="shared" si="107"/>
        <v>-1.9000000000000008</v>
      </c>
      <c r="I383" s="1">
        <f t="shared" si="108"/>
        <v>-1.4547607909976008E-15</v>
      </c>
      <c r="J383" s="15" t="str">
        <f t="shared" si="97"/>
        <v>D</v>
      </c>
      <c r="K383" s="16">
        <f t="shared" si="98"/>
        <v>-1.9000000000000008</v>
      </c>
      <c r="L383" s="16">
        <f t="shared" si="99"/>
        <v>-1.4547607909976008E-15</v>
      </c>
      <c r="M383" s="16" t="e">
        <f t="shared" si="100"/>
        <v>#N/A</v>
      </c>
      <c r="N383" s="16" t="e">
        <f t="shared" si="101"/>
        <v>#N/A</v>
      </c>
      <c r="O383" s="16" t="e">
        <f t="shared" si="102"/>
        <v>#N/A</v>
      </c>
      <c r="P383" s="16" t="e">
        <f t="shared" si="103"/>
        <v>#N/A</v>
      </c>
      <c r="Q383" s="1"/>
      <c r="W383" s="2"/>
    </row>
    <row r="384" spans="1:23">
      <c r="A384">
        <f t="shared" si="110"/>
        <v>382</v>
      </c>
      <c r="B384">
        <f t="shared" si="95"/>
        <v>11</v>
      </c>
      <c r="C384">
        <f t="shared" si="104"/>
        <v>2.0000000000000009</v>
      </c>
      <c r="D384" s="19">
        <f t="shared" si="96"/>
        <v>3.3962264150943398</v>
      </c>
      <c r="E384">
        <f t="shared" si="105"/>
        <v>0</v>
      </c>
      <c r="F384" s="1">
        <f t="shared" si="109"/>
        <v>0</v>
      </c>
      <c r="G384" s="1">
        <f t="shared" si="106"/>
        <v>0</v>
      </c>
      <c r="H384" s="14">
        <f t="shared" si="107"/>
        <v>2.0000000000000009</v>
      </c>
      <c r="I384" s="1">
        <f t="shared" si="108"/>
        <v>0</v>
      </c>
      <c r="J384" s="15" t="str">
        <f t="shared" si="97"/>
        <v>R</v>
      </c>
      <c r="K384" s="16" t="e">
        <f t="shared" si="98"/>
        <v>#N/A</v>
      </c>
      <c r="L384" s="16" t="e">
        <f t="shared" si="99"/>
        <v>#N/A</v>
      </c>
      <c r="M384" s="16">
        <f t="shared" si="100"/>
        <v>2.0000000000000009</v>
      </c>
      <c r="N384" s="16">
        <f t="shared" si="101"/>
        <v>0</v>
      </c>
      <c r="O384" s="16" t="e">
        <f t="shared" si="102"/>
        <v>#N/A</v>
      </c>
      <c r="P384" s="16" t="e">
        <f t="shared" si="103"/>
        <v>#N/A</v>
      </c>
      <c r="Q384" s="1"/>
      <c r="W384" s="2"/>
    </row>
    <row r="385" spans="1:23">
      <c r="A385">
        <f t="shared" si="110"/>
        <v>383</v>
      </c>
      <c r="B385">
        <f t="shared" si="95"/>
        <v>11</v>
      </c>
      <c r="C385">
        <f t="shared" si="104"/>
        <v>2.0000000000000009</v>
      </c>
      <c r="D385" s="19">
        <f t="shared" si="96"/>
        <v>3.3962264150943398</v>
      </c>
      <c r="E385">
        <f t="shared" si="105"/>
        <v>1</v>
      </c>
      <c r="F385" s="1">
        <f t="shared" si="109"/>
        <v>3.3962264150943398</v>
      </c>
      <c r="G385" s="1">
        <f t="shared" si="106"/>
        <v>5.9275333086599866E-2</v>
      </c>
      <c r="H385" s="14">
        <f t="shared" si="107"/>
        <v>1.9964874635286438</v>
      </c>
      <c r="I385" s="1">
        <f t="shared" si="108"/>
        <v>0.11848125578742862</v>
      </c>
      <c r="J385" s="15" t="str">
        <f t="shared" si="97"/>
        <v>R</v>
      </c>
      <c r="K385" s="16" t="e">
        <f t="shared" si="98"/>
        <v>#N/A</v>
      </c>
      <c r="L385" s="16" t="e">
        <f t="shared" si="99"/>
        <v>#N/A</v>
      </c>
      <c r="M385" s="16">
        <f t="shared" si="100"/>
        <v>1.9964874635286438</v>
      </c>
      <c r="N385" s="16">
        <f t="shared" si="101"/>
        <v>0.11848125578742862</v>
      </c>
      <c r="O385" s="16" t="e">
        <f t="shared" si="102"/>
        <v>#N/A</v>
      </c>
      <c r="P385" s="16" t="e">
        <f t="shared" si="103"/>
        <v>#N/A</v>
      </c>
      <c r="Q385" s="1"/>
      <c r="W385" s="2"/>
    </row>
    <row r="386" spans="1:23">
      <c r="A386">
        <f t="shared" si="110"/>
        <v>384</v>
      </c>
      <c r="B386">
        <f t="shared" si="95"/>
        <v>11</v>
      </c>
      <c r="C386">
        <f t="shared" si="104"/>
        <v>2.0000000000000009</v>
      </c>
      <c r="D386" s="19">
        <f t="shared" si="96"/>
        <v>3.3962264150943398</v>
      </c>
      <c r="E386">
        <f t="shared" si="105"/>
        <v>1</v>
      </c>
      <c r="F386" s="1">
        <f t="shared" si="109"/>
        <v>6.7924528301886795</v>
      </c>
      <c r="G386" s="1">
        <f t="shared" si="106"/>
        <v>0.11855066617319973</v>
      </c>
      <c r="H386" s="14">
        <f t="shared" si="107"/>
        <v>1.9859621920270347</v>
      </c>
      <c r="I386" s="1">
        <f t="shared" si="108"/>
        <v>0.23654634184273168</v>
      </c>
      <c r="J386" s="15" t="str">
        <f t="shared" si="97"/>
        <v>R</v>
      </c>
      <c r="K386" s="16" t="e">
        <f t="shared" si="98"/>
        <v>#N/A</v>
      </c>
      <c r="L386" s="16" t="e">
        <f t="shared" si="99"/>
        <v>#N/A</v>
      </c>
      <c r="M386" s="16">
        <f t="shared" si="100"/>
        <v>1.9859621920270347</v>
      </c>
      <c r="N386" s="16">
        <f t="shared" si="101"/>
        <v>0.23654634184273168</v>
      </c>
      <c r="O386" s="16" t="e">
        <f t="shared" si="102"/>
        <v>#N/A</v>
      </c>
      <c r="P386" s="16" t="e">
        <f t="shared" si="103"/>
        <v>#N/A</v>
      </c>
      <c r="Q386" s="1"/>
      <c r="W386" s="2"/>
    </row>
    <row r="387" spans="1:23">
      <c r="A387">
        <f t="shared" si="110"/>
        <v>385</v>
      </c>
      <c r="B387">
        <f t="shared" ref="B387:B450" si="111">VLOOKUP(A387,$U$2:$V$13,2,1)</f>
        <v>11</v>
      </c>
      <c r="C387">
        <f t="shared" si="104"/>
        <v>2.0000000000000009</v>
      </c>
      <c r="D387" s="19">
        <f t="shared" ref="D387:D437" si="112">VLOOKUP(B387,$R$2:$Y$13,8,0)</f>
        <v>3.3962264150943398</v>
      </c>
      <c r="E387">
        <f t="shared" si="105"/>
        <v>1</v>
      </c>
      <c r="F387" s="1">
        <f t="shared" si="109"/>
        <v>10.188679245283019</v>
      </c>
      <c r="G387" s="1">
        <f t="shared" si="106"/>
        <v>0.17782599925979961</v>
      </c>
      <c r="H387" s="14">
        <f t="shared" si="107"/>
        <v>1.9684611558951945</v>
      </c>
      <c r="I387" s="1">
        <f t="shared" si="108"/>
        <v>0.3537805502451461</v>
      </c>
      <c r="J387" s="15" t="str">
        <f t="shared" ref="J387:J437" si="113">VLOOKUP(A387,$AK$3:$AL$36,2,1)</f>
        <v>R</v>
      </c>
      <c r="K387" s="16" t="e">
        <f t="shared" ref="K387:K450" si="114">IF(J387="D",H387,NA())</f>
        <v>#N/A</v>
      </c>
      <c r="L387" s="16" t="e">
        <f t="shared" ref="L387:L437" si="115">IF(J387="D",I387,NA())</f>
        <v>#N/A</v>
      </c>
      <c r="M387" s="16">
        <f t="shared" ref="M387:M437" si="116">IF(J387="R",H387,NA())</f>
        <v>1.9684611558951945</v>
      </c>
      <c r="N387" s="16">
        <f t="shared" ref="N387:N437" si="117">IF(J387="R",I387,NA())</f>
        <v>0.3537805502451461</v>
      </c>
      <c r="O387" s="16" t="e">
        <f t="shared" ref="O387:O437" si="118">IF(J387="V",H387,NA())</f>
        <v>#N/A</v>
      </c>
      <c r="P387" s="16" t="e">
        <f t="shared" ref="P387:P437" si="119">IF(J387="V",I387,NA())</f>
        <v>#N/A</v>
      </c>
      <c r="Q387" s="1"/>
      <c r="W387" s="2"/>
    </row>
    <row r="388" spans="1:23">
      <c r="A388">
        <f t="shared" si="110"/>
        <v>386</v>
      </c>
      <c r="B388">
        <f t="shared" si="111"/>
        <v>11</v>
      </c>
      <c r="C388">
        <f t="shared" ref="C388:C451" si="120">VLOOKUP(B388,$R$2:$X$14,7,0)</f>
        <v>2.0000000000000009</v>
      </c>
      <c r="D388" s="19">
        <f t="shared" si="112"/>
        <v>3.3962264150943398</v>
      </c>
      <c r="E388">
        <f t="shared" ref="E388:E437" si="121">IF(OR(A388=$U$3,A388=$U$4,A388=$U$5,A388=$U$6,A388=$U$7,A388=$U$8,A388=$U$9,A388=$U$10,A388=$U$11,A388=$U$12,A388=$U$12),0,1)</f>
        <v>1</v>
      </c>
      <c r="F388" s="1">
        <f t="shared" si="109"/>
        <v>13.584905660377359</v>
      </c>
      <c r="G388" s="1">
        <f t="shared" ref="G388:G437" si="122">(F388/180)*PI()</f>
        <v>0.23710133234639946</v>
      </c>
      <c r="H388" s="14">
        <f t="shared" ref="H388:H437" si="123">C388*COS(G388)</f>
        <v>1.9440458281608224</v>
      </c>
      <c r="I388" s="1">
        <f t="shared" ref="I388:I437" si="124">C388*SIN(G388)</f>
        <v>0.46977209156196753</v>
      </c>
      <c r="J388" s="15" t="str">
        <f t="shared" si="113"/>
        <v>R</v>
      </c>
      <c r="K388" s="16" t="e">
        <f t="shared" si="114"/>
        <v>#N/A</v>
      </c>
      <c r="L388" s="16" t="e">
        <f t="shared" si="115"/>
        <v>#N/A</v>
      </c>
      <c r="M388" s="16">
        <f t="shared" si="116"/>
        <v>1.9440458281608224</v>
      </c>
      <c r="N388" s="16">
        <f t="shared" si="117"/>
        <v>0.46977209156196753</v>
      </c>
      <c r="O388" s="16" t="e">
        <f t="shared" si="118"/>
        <v>#N/A</v>
      </c>
      <c r="P388" s="16" t="e">
        <f t="shared" si="119"/>
        <v>#N/A</v>
      </c>
      <c r="Q388" s="1"/>
      <c r="W388" s="2"/>
    </row>
    <row r="389" spans="1:23">
      <c r="A389">
        <f t="shared" si="110"/>
        <v>387</v>
      </c>
      <c r="B389">
        <f t="shared" si="111"/>
        <v>11</v>
      </c>
      <c r="C389">
        <f t="shared" si="120"/>
        <v>2.0000000000000009</v>
      </c>
      <c r="D389" s="19">
        <f t="shared" si="112"/>
        <v>3.3962264150943398</v>
      </c>
      <c r="E389">
        <f t="shared" si="121"/>
        <v>1</v>
      </c>
      <c r="F389" s="1">
        <f t="shared" ref="F389:F437" si="125">IF(E389=0,0,D389+F388)</f>
        <v>16.981132075471699</v>
      </c>
      <c r="G389" s="1">
        <f t="shared" si="122"/>
        <v>0.2963766654329994</v>
      </c>
      <c r="H389" s="14">
        <f t="shared" si="123"/>
        <v>1.9128019685530457</v>
      </c>
      <c r="I389" s="1">
        <f t="shared" si="124"/>
        <v>0.58411354127395199</v>
      </c>
      <c r="J389" s="15" t="str">
        <f t="shared" si="113"/>
        <v>R</v>
      </c>
      <c r="K389" s="16" t="e">
        <f t="shared" si="114"/>
        <v>#N/A</v>
      </c>
      <c r="L389" s="16" t="e">
        <f t="shared" si="115"/>
        <v>#N/A</v>
      </c>
      <c r="M389" s="16">
        <f t="shared" si="116"/>
        <v>1.9128019685530457</v>
      </c>
      <c r="N389" s="16">
        <f t="shared" si="117"/>
        <v>0.58411354127395199</v>
      </c>
      <c r="O389" s="16" t="e">
        <f t="shared" si="118"/>
        <v>#N/A</v>
      </c>
      <c r="P389" s="16" t="e">
        <f t="shared" si="119"/>
        <v>#N/A</v>
      </c>
      <c r="Q389" s="1"/>
      <c r="W389" s="2"/>
    </row>
    <row r="390" spans="1:23">
      <c r="A390">
        <f t="shared" si="110"/>
        <v>388</v>
      </c>
      <c r="B390">
        <f t="shared" si="111"/>
        <v>11</v>
      </c>
      <c r="C390">
        <f t="shared" si="120"/>
        <v>2.0000000000000009</v>
      </c>
      <c r="D390" s="19">
        <f t="shared" si="112"/>
        <v>3.3962264150943398</v>
      </c>
      <c r="E390">
        <f t="shared" si="121"/>
        <v>1</v>
      </c>
      <c r="F390" s="1">
        <f t="shared" si="125"/>
        <v>20.377358490566039</v>
      </c>
      <c r="G390" s="1">
        <f t="shared" si="122"/>
        <v>0.35565199851959922</v>
      </c>
      <c r="H390" s="14">
        <f t="shared" si="123"/>
        <v>1.8748393222682427</v>
      </c>
      <c r="I390" s="1">
        <f t="shared" si="124"/>
        <v>0.69640327086879783</v>
      </c>
      <c r="J390" s="15" t="str">
        <f t="shared" si="113"/>
        <v>R</v>
      </c>
      <c r="K390" s="16" t="e">
        <f t="shared" si="114"/>
        <v>#N/A</v>
      </c>
      <c r="L390" s="16" t="e">
        <f t="shared" si="115"/>
        <v>#N/A</v>
      </c>
      <c r="M390" s="16">
        <f t="shared" si="116"/>
        <v>1.8748393222682427</v>
      </c>
      <c r="N390" s="16">
        <f t="shared" si="117"/>
        <v>0.69640327086879783</v>
      </c>
      <c r="O390" s="16" t="e">
        <f t="shared" si="118"/>
        <v>#N/A</v>
      </c>
      <c r="P390" s="16" t="e">
        <f t="shared" si="119"/>
        <v>#N/A</v>
      </c>
      <c r="Q390" s="1"/>
      <c r="W390" s="2"/>
    </row>
    <row r="391" spans="1:23">
      <c r="A391">
        <f t="shared" si="110"/>
        <v>389</v>
      </c>
      <c r="B391">
        <f t="shared" si="111"/>
        <v>11</v>
      </c>
      <c r="C391">
        <f t="shared" si="120"/>
        <v>2.0000000000000009</v>
      </c>
      <c r="D391" s="19">
        <f t="shared" si="112"/>
        <v>3.3962264150943398</v>
      </c>
      <c r="E391">
        <f t="shared" si="121"/>
        <v>1</v>
      </c>
      <c r="F391" s="1">
        <f t="shared" si="125"/>
        <v>23.773584905660378</v>
      </c>
      <c r="G391" s="1">
        <f t="shared" si="122"/>
        <v>0.4149273316061991</v>
      </c>
      <c r="H391" s="14">
        <f t="shared" si="123"/>
        <v>1.8302912344860378</v>
      </c>
      <c r="I391" s="1">
        <f t="shared" si="124"/>
        <v>0.8062468585759448</v>
      </c>
      <c r="J391" s="15" t="str">
        <f t="shared" si="113"/>
        <v>R</v>
      </c>
      <c r="K391" s="16" t="e">
        <f t="shared" si="114"/>
        <v>#N/A</v>
      </c>
      <c r="L391" s="16" t="e">
        <f t="shared" si="115"/>
        <v>#N/A</v>
      </c>
      <c r="M391" s="16">
        <f t="shared" si="116"/>
        <v>1.8302912344860378</v>
      </c>
      <c r="N391" s="16">
        <f t="shared" si="117"/>
        <v>0.8062468585759448</v>
      </c>
      <c r="O391" s="16" t="e">
        <f t="shared" si="118"/>
        <v>#N/A</v>
      </c>
      <c r="P391" s="16" t="e">
        <f t="shared" si="119"/>
        <v>#N/A</v>
      </c>
      <c r="Q391" s="1"/>
      <c r="W391" s="2"/>
    </row>
    <row r="392" spans="1:23">
      <c r="A392">
        <f t="shared" si="110"/>
        <v>390</v>
      </c>
      <c r="B392">
        <f t="shared" si="111"/>
        <v>11</v>
      </c>
      <c r="C392">
        <f t="shared" si="120"/>
        <v>2.0000000000000009</v>
      </c>
      <c r="D392" s="19">
        <f t="shared" si="112"/>
        <v>3.3962264150943398</v>
      </c>
      <c r="E392">
        <f t="shared" si="121"/>
        <v>1</v>
      </c>
      <c r="F392" s="1">
        <f t="shared" si="125"/>
        <v>27.169811320754718</v>
      </c>
      <c r="G392" s="1">
        <f t="shared" si="122"/>
        <v>0.47420266469279893</v>
      </c>
      <c r="H392" s="14">
        <f t="shared" si="123"/>
        <v>1.7793141819894955</v>
      </c>
      <c r="I392" s="1">
        <f t="shared" si="124"/>
        <v>0.9132584747874265</v>
      </c>
      <c r="J392" s="15" t="str">
        <f t="shared" si="113"/>
        <v>R</v>
      </c>
      <c r="K392" s="16" t="e">
        <f t="shared" si="114"/>
        <v>#N/A</v>
      </c>
      <c r="L392" s="16" t="e">
        <f t="shared" si="115"/>
        <v>#N/A</v>
      </c>
      <c r="M392" s="16">
        <f t="shared" si="116"/>
        <v>1.7793141819894955</v>
      </c>
      <c r="N392" s="16">
        <f t="shared" si="117"/>
        <v>0.9132584747874265</v>
      </c>
      <c r="O392" s="16" t="e">
        <f t="shared" si="118"/>
        <v>#N/A</v>
      </c>
      <c r="P392" s="16" t="e">
        <f t="shared" si="119"/>
        <v>#N/A</v>
      </c>
      <c r="Q392" s="1"/>
      <c r="W392" s="2"/>
    </row>
    <row r="393" spans="1:23">
      <c r="A393">
        <f t="shared" si="110"/>
        <v>391</v>
      </c>
      <c r="B393">
        <f t="shared" si="111"/>
        <v>11</v>
      </c>
      <c r="C393">
        <f t="shared" si="120"/>
        <v>2.0000000000000009</v>
      </c>
      <c r="D393" s="19">
        <f t="shared" si="112"/>
        <v>3.3962264150943398</v>
      </c>
      <c r="E393">
        <f t="shared" si="121"/>
        <v>1</v>
      </c>
      <c r="F393" s="1">
        <f t="shared" si="125"/>
        <v>30.566037735849058</v>
      </c>
      <c r="G393" s="1">
        <f t="shared" si="122"/>
        <v>0.53347799777939886</v>
      </c>
      <c r="H393" s="14">
        <f t="shared" si="123"/>
        <v>1.7220872235347118</v>
      </c>
      <c r="I393" s="1">
        <f t="shared" si="124"/>
        <v>1.0170622372984415</v>
      </c>
      <c r="J393" s="15" t="str">
        <f t="shared" si="113"/>
        <v>R</v>
      </c>
      <c r="K393" s="16" t="e">
        <f t="shared" si="114"/>
        <v>#N/A</v>
      </c>
      <c r="L393" s="16" t="e">
        <f t="shared" si="115"/>
        <v>#N/A</v>
      </c>
      <c r="M393" s="16">
        <f t="shared" si="116"/>
        <v>1.7220872235347118</v>
      </c>
      <c r="N393" s="16">
        <f t="shared" si="117"/>
        <v>1.0170622372984415</v>
      </c>
      <c r="O393" s="16" t="e">
        <f t="shared" si="118"/>
        <v>#N/A</v>
      </c>
      <c r="P393" s="16" t="e">
        <f t="shared" si="119"/>
        <v>#N/A</v>
      </c>
      <c r="Q393" s="1"/>
      <c r="W393" s="2"/>
    </row>
    <row r="394" spans="1:23">
      <c r="A394">
        <f t="shared" si="110"/>
        <v>392</v>
      </c>
      <c r="B394">
        <f t="shared" si="111"/>
        <v>11</v>
      </c>
      <c r="C394">
        <f t="shared" si="120"/>
        <v>2.0000000000000009</v>
      </c>
      <c r="D394" s="19">
        <f t="shared" si="112"/>
        <v>3.3962264150943398</v>
      </c>
      <c r="E394">
        <f t="shared" si="121"/>
        <v>1</v>
      </c>
      <c r="F394" s="1">
        <f t="shared" si="125"/>
        <v>33.962264150943398</v>
      </c>
      <c r="G394" s="1">
        <f t="shared" si="122"/>
        <v>0.5927533308659988</v>
      </c>
      <c r="H394" s="14">
        <f t="shared" si="123"/>
        <v>1.6588113709004042</v>
      </c>
      <c r="I394" s="1">
        <f t="shared" si="124"/>
        <v>1.1172935316073054</v>
      </c>
      <c r="J394" s="15" t="str">
        <f t="shared" si="113"/>
        <v>R</v>
      </c>
      <c r="K394" s="16" t="e">
        <f t="shared" si="114"/>
        <v>#N/A</v>
      </c>
      <c r="L394" s="16" t="e">
        <f t="shared" si="115"/>
        <v>#N/A</v>
      </c>
      <c r="M394" s="16">
        <f t="shared" si="116"/>
        <v>1.6588113709004042</v>
      </c>
      <c r="N394" s="16">
        <f t="shared" si="117"/>
        <v>1.1172935316073054</v>
      </c>
      <c r="O394" s="16" t="e">
        <f t="shared" si="118"/>
        <v>#N/A</v>
      </c>
      <c r="P394" s="16" t="e">
        <f t="shared" si="119"/>
        <v>#N/A</v>
      </c>
      <c r="Q394" s="1"/>
      <c r="W394" s="2"/>
    </row>
    <row r="395" spans="1:23">
      <c r="A395">
        <f t="shared" si="110"/>
        <v>393</v>
      </c>
      <c r="B395">
        <f t="shared" si="111"/>
        <v>11</v>
      </c>
      <c r="C395">
        <f t="shared" si="120"/>
        <v>2.0000000000000009</v>
      </c>
      <c r="D395" s="19">
        <f t="shared" si="112"/>
        <v>3.3962264150943398</v>
      </c>
      <c r="E395">
        <f t="shared" si="121"/>
        <v>1</v>
      </c>
      <c r="F395" s="1">
        <f t="shared" si="125"/>
        <v>37.358490566037737</v>
      </c>
      <c r="G395" s="1">
        <f t="shared" si="122"/>
        <v>0.65202866395259862</v>
      </c>
      <c r="H395" s="14">
        <f t="shared" si="123"/>
        <v>1.5897088828267072</v>
      </c>
      <c r="I395" s="1">
        <f t="shared" si="124"/>
        <v>1.2136002916371873</v>
      </c>
      <c r="J395" s="15" t="str">
        <f t="shared" si="113"/>
        <v>R</v>
      </c>
      <c r="K395" s="16" t="e">
        <f t="shared" si="114"/>
        <v>#N/A</v>
      </c>
      <c r="L395" s="16" t="e">
        <f t="shared" si="115"/>
        <v>#N/A</v>
      </c>
      <c r="M395" s="16">
        <f t="shared" si="116"/>
        <v>1.5897088828267072</v>
      </c>
      <c r="N395" s="16">
        <f t="shared" si="117"/>
        <v>1.2136002916371873</v>
      </c>
      <c r="O395" s="16" t="e">
        <f t="shared" si="118"/>
        <v>#N/A</v>
      </c>
      <c r="P395" s="16" t="e">
        <f t="shared" si="119"/>
        <v>#N/A</v>
      </c>
      <c r="Q395" s="1"/>
      <c r="W395" s="2"/>
    </row>
    <row r="396" spans="1:23">
      <c r="A396">
        <f t="shared" si="110"/>
        <v>394</v>
      </c>
      <c r="B396">
        <f t="shared" si="111"/>
        <v>11</v>
      </c>
      <c r="C396">
        <f t="shared" si="120"/>
        <v>2.0000000000000009</v>
      </c>
      <c r="D396" s="19">
        <f t="shared" si="112"/>
        <v>3.3962264150943398</v>
      </c>
      <c r="E396">
        <f t="shared" si="121"/>
        <v>1</v>
      </c>
      <c r="F396" s="1">
        <f t="shared" si="125"/>
        <v>40.754716981132077</v>
      </c>
      <c r="G396" s="1">
        <f t="shared" si="122"/>
        <v>0.71130399703919844</v>
      </c>
      <c r="H396" s="14">
        <f t="shared" si="123"/>
        <v>1.5150224843232409</v>
      </c>
      <c r="I396" s="1">
        <f t="shared" si="124"/>
        <v>1.3056442363810439</v>
      </c>
      <c r="J396" s="15" t="str">
        <f t="shared" si="113"/>
        <v>R</v>
      </c>
      <c r="K396" s="16" t="e">
        <f t="shared" si="114"/>
        <v>#N/A</v>
      </c>
      <c r="L396" s="16" t="e">
        <f t="shared" si="115"/>
        <v>#N/A</v>
      </c>
      <c r="M396" s="16">
        <f t="shared" si="116"/>
        <v>1.5150224843232409</v>
      </c>
      <c r="N396" s="16">
        <f t="shared" si="117"/>
        <v>1.3056442363810439</v>
      </c>
      <c r="O396" s="16" t="e">
        <f t="shared" si="118"/>
        <v>#N/A</v>
      </c>
      <c r="P396" s="16" t="e">
        <f t="shared" si="119"/>
        <v>#N/A</v>
      </c>
      <c r="Q396" s="1"/>
      <c r="W396" s="2"/>
    </row>
    <row r="397" spans="1:23">
      <c r="A397">
        <f t="shared" si="110"/>
        <v>395</v>
      </c>
      <c r="B397">
        <f t="shared" si="111"/>
        <v>11</v>
      </c>
      <c r="C397">
        <f t="shared" si="120"/>
        <v>2.0000000000000009</v>
      </c>
      <c r="D397" s="19">
        <f t="shared" si="112"/>
        <v>3.3962264150943398</v>
      </c>
      <c r="E397">
        <f t="shared" si="121"/>
        <v>1</v>
      </c>
      <c r="F397" s="1">
        <f t="shared" si="125"/>
        <v>44.150943396226417</v>
      </c>
      <c r="G397" s="1">
        <f t="shared" si="122"/>
        <v>0.77057933012579827</v>
      </c>
      <c r="H397" s="14">
        <f t="shared" si="123"/>
        <v>1.435014514088663</v>
      </c>
      <c r="I397" s="1">
        <f t="shared" si="124"/>
        <v>1.3931020581259945</v>
      </c>
      <c r="J397" s="15" t="str">
        <f t="shared" si="113"/>
        <v>R</v>
      </c>
      <c r="K397" s="16" t="e">
        <f t="shared" si="114"/>
        <v>#N/A</v>
      </c>
      <c r="L397" s="16" t="e">
        <f t="shared" si="115"/>
        <v>#N/A</v>
      </c>
      <c r="M397" s="16">
        <f t="shared" si="116"/>
        <v>1.435014514088663</v>
      </c>
      <c r="N397" s="16">
        <f t="shared" si="117"/>
        <v>1.3931020581259945</v>
      </c>
      <c r="O397" s="16" t="e">
        <f t="shared" si="118"/>
        <v>#N/A</v>
      </c>
      <c r="P397" s="16" t="e">
        <f t="shared" si="119"/>
        <v>#N/A</v>
      </c>
      <c r="Q397" s="1"/>
      <c r="W397" s="2"/>
    </row>
    <row r="398" spans="1:23">
      <c r="A398">
        <f t="shared" si="110"/>
        <v>396</v>
      </c>
      <c r="B398">
        <f t="shared" si="111"/>
        <v>11</v>
      </c>
      <c r="C398">
        <f t="shared" si="120"/>
        <v>2.0000000000000009</v>
      </c>
      <c r="D398" s="19">
        <f t="shared" si="112"/>
        <v>3.3962264150943398</v>
      </c>
      <c r="E398">
        <f t="shared" si="121"/>
        <v>1</v>
      </c>
      <c r="F398" s="1">
        <f t="shared" si="125"/>
        <v>47.547169811320757</v>
      </c>
      <c r="G398" s="1">
        <f t="shared" si="122"/>
        <v>0.8298546632123982</v>
      </c>
      <c r="H398" s="14">
        <f t="shared" si="123"/>
        <v>1.3499660030364218</v>
      </c>
      <c r="I398" s="1">
        <f t="shared" si="124"/>
        <v>1.4756665580834551</v>
      </c>
      <c r="J398" s="15" t="str">
        <f t="shared" si="113"/>
        <v>R</v>
      </c>
      <c r="K398" s="16" t="e">
        <f t="shared" si="114"/>
        <v>#N/A</v>
      </c>
      <c r="L398" s="16" t="e">
        <f t="shared" si="115"/>
        <v>#N/A</v>
      </c>
      <c r="M398" s="16">
        <f t="shared" si="116"/>
        <v>1.3499660030364218</v>
      </c>
      <c r="N398" s="16">
        <f t="shared" si="117"/>
        <v>1.4756665580834551</v>
      </c>
      <c r="O398" s="16" t="e">
        <f t="shared" si="118"/>
        <v>#N/A</v>
      </c>
      <c r="P398" s="16" t="e">
        <f t="shared" si="119"/>
        <v>#N/A</v>
      </c>
      <c r="Q398" s="1"/>
      <c r="W398" s="2"/>
    </row>
    <row r="399" spans="1:23">
      <c r="A399">
        <f t="shared" ref="A399:A437" si="126">A398+1</f>
        <v>397</v>
      </c>
      <c r="B399">
        <f t="shared" si="111"/>
        <v>11</v>
      </c>
      <c r="C399">
        <f t="shared" si="120"/>
        <v>2.0000000000000009</v>
      </c>
      <c r="D399" s="19">
        <f t="shared" si="112"/>
        <v>3.3962264150943398</v>
      </c>
      <c r="E399">
        <f t="shared" si="121"/>
        <v>1</v>
      </c>
      <c r="F399" s="1">
        <f t="shared" si="125"/>
        <v>50.943396226415096</v>
      </c>
      <c r="G399" s="1">
        <f t="shared" si="122"/>
        <v>0.88912999629899803</v>
      </c>
      <c r="H399" s="14">
        <f t="shared" si="123"/>
        <v>1.2601756871634229</v>
      </c>
      <c r="I399" s="1">
        <f t="shared" si="124"/>
        <v>1.5530477254360855</v>
      </c>
      <c r="J399" s="15" t="str">
        <f t="shared" si="113"/>
        <v>R</v>
      </c>
      <c r="K399" s="16" t="e">
        <f t="shared" si="114"/>
        <v>#N/A</v>
      </c>
      <c r="L399" s="16" t="e">
        <f t="shared" si="115"/>
        <v>#N/A</v>
      </c>
      <c r="M399" s="16">
        <f t="shared" si="116"/>
        <v>1.2601756871634229</v>
      </c>
      <c r="N399" s="16">
        <f t="shared" si="117"/>
        <v>1.5530477254360855</v>
      </c>
      <c r="O399" s="16" t="e">
        <f t="shared" si="118"/>
        <v>#N/A</v>
      </c>
      <c r="P399" s="16" t="e">
        <f t="shared" si="119"/>
        <v>#N/A</v>
      </c>
      <c r="Q399" s="1"/>
      <c r="W399" s="2"/>
    </row>
    <row r="400" spans="1:23">
      <c r="A400">
        <f t="shared" si="126"/>
        <v>398</v>
      </c>
      <c r="B400">
        <f t="shared" si="111"/>
        <v>11</v>
      </c>
      <c r="C400">
        <f t="shared" si="120"/>
        <v>2.0000000000000009</v>
      </c>
      <c r="D400" s="19">
        <f t="shared" si="112"/>
        <v>3.3962264150943398</v>
      </c>
      <c r="E400">
        <f t="shared" si="121"/>
        <v>1</v>
      </c>
      <c r="F400" s="1">
        <f t="shared" si="125"/>
        <v>54.339622641509436</v>
      </c>
      <c r="G400" s="1">
        <f t="shared" si="122"/>
        <v>0.94840532938559785</v>
      </c>
      <c r="H400" s="14">
        <f t="shared" si="123"/>
        <v>1.1659589582289447</v>
      </c>
      <c r="I400" s="1">
        <f t="shared" si="124"/>
        <v>1.6249737560113631</v>
      </c>
      <c r="J400" s="15" t="str">
        <f t="shared" si="113"/>
        <v>R</v>
      </c>
      <c r="K400" s="16" t="e">
        <f t="shared" si="114"/>
        <v>#N/A</v>
      </c>
      <c r="L400" s="16" t="e">
        <f t="shared" si="115"/>
        <v>#N/A</v>
      </c>
      <c r="M400" s="16">
        <f t="shared" si="116"/>
        <v>1.1659589582289447</v>
      </c>
      <c r="N400" s="16">
        <f t="shared" si="117"/>
        <v>1.6249737560113631</v>
      </c>
      <c r="O400" s="16" t="e">
        <f t="shared" si="118"/>
        <v>#N/A</v>
      </c>
      <c r="P400" s="16" t="e">
        <f t="shared" si="119"/>
        <v>#N/A</v>
      </c>
      <c r="Q400" s="1"/>
      <c r="W400" s="2"/>
    </row>
    <row r="401" spans="1:23">
      <c r="A401">
        <f t="shared" si="126"/>
        <v>399</v>
      </c>
      <c r="B401">
        <f t="shared" si="111"/>
        <v>11</v>
      </c>
      <c r="C401">
        <f t="shared" si="120"/>
        <v>2.0000000000000009</v>
      </c>
      <c r="D401" s="19">
        <f t="shared" si="112"/>
        <v>3.3962264150943398</v>
      </c>
      <c r="E401">
        <f t="shared" si="121"/>
        <v>1</v>
      </c>
      <c r="F401" s="1">
        <f t="shared" si="125"/>
        <v>57.735849056603776</v>
      </c>
      <c r="G401" s="1">
        <f t="shared" si="122"/>
        <v>1.0076806624721979</v>
      </c>
      <c r="H401" s="14">
        <f t="shared" si="123"/>
        <v>1.0676467559295817</v>
      </c>
      <c r="I401" s="1">
        <f t="shared" si="124"/>
        <v>1.6911920070036528</v>
      </c>
      <c r="J401" s="15" t="str">
        <f t="shared" si="113"/>
        <v>R</v>
      </c>
      <c r="K401" s="16" t="e">
        <f t="shared" si="114"/>
        <v>#N/A</v>
      </c>
      <c r="L401" s="16" t="e">
        <f t="shared" si="115"/>
        <v>#N/A</v>
      </c>
      <c r="M401" s="16">
        <f t="shared" si="116"/>
        <v>1.0676467559295817</v>
      </c>
      <c r="N401" s="16">
        <f t="shared" si="117"/>
        <v>1.6911920070036528</v>
      </c>
      <c r="O401" s="16" t="e">
        <f t="shared" si="118"/>
        <v>#N/A</v>
      </c>
      <c r="P401" s="16" t="e">
        <f t="shared" si="119"/>
        <v>#N/A</v>
      </c>
      <c r="Q401" s="1"/>
      <c r="W401" s="2"/>
    </row>
    <row r="402" spans="1:23">
      <c r="A402">
        <f t="shared" si="126"/>
        <v>400</v>
      </c>
      <c r="B402">
        <f t="shared" si="111"/>
        <v>11</v>
      </c>
      <c r="C402">
        <f t="shared" si="120"/>
        <v>2.0000000000000009</v>
      </c>
      <c r="D402" s="19">
        <f t="shared" si="112"/>
        <v>3.3962264150943398</v>
      </c>
      <c r="E402">
        <f t="shared" si="121"/>
        <v>1</v>
      </c>
      <c r="F402" s="1">
        <f t="shared" si="125"/>
        <v>61.132075471698116</v>
      </c>
      <c r="G402" s="1">
        <f t="shared" si="122"/>
        <v>1.0669559955587977</v>
      </c>
      <c r="H402" s="14">
        <f t="shared" si="123"/>
        <v>0.96558440546149016</v>
      </c>
      <c r="I402" s="1">
        <f t="shared" si="124"/>
        <v>1.7514698843912746</v>
      </c>
      <c r="J402" s="15" t="str">
        <f t="shared" si="113"/>
        <v>R</v>
      </c>
      <c r="K402" s="16" t="e">
        <f t="shared" si="114"/>
        <v>#N/A</v>
      </c>
      <c r="L402" s="16" t="e">
        <f t="shared" si="115"/>
        <v>#N/A</v>
      </c>
      <c r="M402" s="16">
        <f t="shared" si="116"/>
        <v>0.96558440546149016</v>
      </c>
      <c r="N402" s="16">
        <f t="shared" si="117"/>
        <v>1.7514698843912746</v>
      </c>
      <c r="O402" s="16" t="e">
        <f t="shared" si="118"/>
        <v>#N/A</v>
      </c>
      <c r="P402" s="16" t="e">
        <f t="shared" si="119"/>
        <v>#N/A</v>
      </c>
      <c r="Q402" s="1"/>
      <c r="W402" s="2"/>
    </row>
    <row r="403" spans="1:23">
      <c r="A403">
        <f t="shared" si="126"/>
        <v>401</v>
      </c>
      <c r="B403">
        <f t="shared" si="111"/>
        <v>11</v>
      </c>
      <c r="C403">
        <f t="shared" si="120"/>
        <v>2.0000000000000009</v>
      </c>
      <c r="D403" s="19">
        <f t="shared" si="112"/>
        <v>3.3962264150943398</v>
      </c>
      <c r="E403">
        <f t="shared" si="121"/>
        <v>1</v>
      </c>
      <c r="F403" s="1">
        <f t="shared" si="125"/>
        <v>64.528301886792462</v>
      </c>
      <c r="G403" s="1">
        <f t="shared" si="122"/>
        <v>1.1262313286453975</v>
      </c>
      <c r="H403" s="14">
        <f t="shared" si="123"/>
        <v>0.86013040455304135</v>
      </c>
      <c r="I403" s="1">
        <f t="shared" si="124"/>
        <v>1.805595659931488</v>
      </c>
      <c r="J403" s="15" t="str">
        <f t="shared" si="113"/>
        <v>R</v>
      </c>
      <c r="K403" s="16" t="e">
        <f t="shared" si="114"/>
        <v>#N/A</v>
      </c>
      <c r="L403" s="16" t="e">
        <f t="shared" si="115"/>
        <v>#N/A</v>
      </c>
      <c r="M403" s="16">
        <f t="shared" si="116"/>
        <v>0.86013040455304135</v>
      </c>
      <c r="N403" s="16">
        <f t="shared" si="117"/>
        <v>1.805595659931488</v>
      </c>
      <c r="O403" s="16" t="e">
        <f t="shared" si="118"/>
        <v>#N/A</v>
      </c>
      <c r="P403" s="16" t="e">
        <f t="shared" si="119"/>
        <v>#N/A</v>
      </c>
      <c r="Q403" s="1"/>
      <c r="W403" s="2"/>
    </row>
    <row r="404" spans="1:23">
      <c r="A404">
        <f t="shared" si="126"/>
        <v>402</v>
      </c>
      <c r="B404">
        <f t="shared" si="111"/>
        <v>11</v>
      </c>
      <c r="C404">
        <f t="shared" si="120"/>
        <v>2.0000000000000009</v>
      </c>
      <c r="D404" s="19">
        <f t="shared" si="112"/>
        <v>3.3962264150943398</v>
      </c>
      <c r="E404">
        <f t="shared" si="121"/>
        <v>1</v>
      </c>
      <c r="F404" s="1">
        <f t="shared" si="125"/>
        <v>67.924528301886795</v>
      </c>
      <c r="G404" s="1">
        <f t="shared" si="122"/>
        <v>1.1855066617319976</v>
      </c>
      <c r="H404" s="14">
        <f t="shared" si="123"/>
        <v>0.75165516422847645</v>
      </c>
      <c r="I404" s="1">
        <f t="shared" si="124"/>
        <v>1.8533792148636679</v>
      </c>
      <c r="J404" s="15" t="str">
        <f t="shared" si="113"/>
        <v>R</v>
      </c>
      <c r="K404" s="16" t="e">
        <f t="shared" si="114"/>
        <v>#N/A</v>
      </c>
      <c r="L404" s="16" t="e">
        <f t="shared" si="115"/>
        <v>#N/A</v>
      </c>
      <c r="M404" s="16">
        <f t="shared" si="116"/>
        <v>0.75165516422847645</v>
      </c>
      <c r="N404" s="16">
        <f t="shared" si="117"/>
        <v>1.8533792148636679</v>
      </c>
      <c r="O404" s="16" t="e">
        <f t="shared" si="118"/>
        <v>#N/A</v>
      </c>
      <c r="P404" s="16" t="e">
        <f t="shared" si="119"/>
        <v>#N/A</v>
      </c>
      <c r="Q404" s="1"/>
      <c r="W404" s="2"/>
    </row>
    <row r="405" spans="1:23">
      <c r="A405">
        <f t="shared" si="126"/>
        <v>403</v>
      </c>
      <c r="B405">
        <f t="shared" si="111"/>
        <v>11</v>
      </c>
      <c r="C405">
        <f t="shared" si="120"/>
        <v>2.0000000000000009</v>
      </c>
      <c r="D405" s="19">
        <f t="shared" si="112"/>
        <v>3.3962264150943398</v>
      </c>
      <c r="E405">
        <f t="shared" si="121"/>
        <v>1</v>
      </c>
      <c r="F405" s="1">
        <f t="shared" si="125"/>
        <v>71.320754716981128</v>
      </c>
      <c r="G405" s="1">
        <f t="shared" si="122"/>
        <v>1.2447819948185972</v>
      </c>
      <c r="H405" s="14">
        <f t="shared" si="123"/>
        <v>0.64053970772567581</v>
      </c>
      <c r="I405" s="1">
        <f t="shared" si="124"/>
        <v>1.8946527077083837</v>
      </c>
      <c r="J405" s="15" t="str">
        <f t="shared" si="113"/>
        <v>R</v>
      </c>
      <c r="K405" s="16" t="e">
        <f t="shared" si="114"/>
        <v>#N/A</v>
      </c>
      <c r="L405" s="16" t="e">
        <f t="shared" si="115"/>
        <v>#N/A</v>
      </c>
      <c r="M405" s="16">
        <f t="shared" si="116"/>
        <v>0.64053970772567581</v>
      </c>
      <c r="N405" s="16">
        <f t="shared" si="117"/>
        <v>1.8946527077083837</v>
      </c>
      <c r="O405" s="16" t="e">
        <f t="shared" si="118"/>
        <v>#N/A</v>
      </c>
      <c r="P405" s="16" t="e">
        <f t="shared" si="119"/>
        <v>#N/A</v>
      </c>
      <c r="Q405" s="1"/>
      <c r="W405" s="2"/>
    </row>
    <row r="406" spans="1:23">
      <c r="A406">
        <f t="shared" si="126"/>
        <v>404</v>
      </c>
      <c r="B406">
        <f t="shared" si="111"/>
        <v>11</v>
      </c>
      <c r="C406">
        <f t="shared" si="120"/>
        <v>2.0000000000000009</v>
      </c>
      <c r="D406" s="19">
        <f t="shared" si="112"/>
        <v>3.3962264150943398</v>
      </c>
      <c r="E406">
        <f t="shared" si="121"/>
        <v>1</v>
      </c>
      <c r="F406" s="1">
        <f t="shared" si="125"/>
        <v>74.71698113207546</v>
      </c>
      <c r="G406" s="1">
        <f t="shared" si="122"/>
        <v>1.304057327905197</v>
      </c>
      <c r="H406" s="14">
        <f t="shared" si="123"/>
        <v>0.5271743321381358</v>
      </c>
      <c r="I406" s="1">
        <f t="shared" si="124"/>
        <v>1.9292711638167181</v>
      </c>
      <c r="J406" s="15" t="str">
        <f t="shared" si="113"/>
        <v>R</v>
      </c>
      <c r="K406" s="16" t="e">
        <f t="shared" si="114"/>
        <v>#N/A</v>
      </c>
      <c r="L406" s="16" t="e">
        <f t="shared" si="115"/>
        <v>#N/A</v>
      </c>
      <c r="M406" s="16">
        <f t="shared" si="116"/>
        <v>0.5271743321381358</v>
      </c>
      <c r="N406" s="16">
        <f t="shared" si="117"/>
        <v>1.9292711638167181</v>
      </c>
      <c r="O406" s="16" t="e">
        <f t="shared" si="118"/>
        <v>#N/A</v>
      </c>
      <c r="P406" s="16" t="e">
        <f t="shared" si="119"/>
        <v>#N/A</v>
      </c>
      <c r="Q406" s="1"/>
      <c r="W406" s="2"/>
    </row>
    <row r="407" spans="1:23">
      <c r="A407">
        <f t="shared" si="126"/>
        <v>405</v>
      </c>
      <c r="B407">
        <f t="shared" si="111"/>
        <v>11</v>
      </c>
      <c r="C407">
        <f t="shared" si="120"/>
        <v>2.0000000000000009</v>
      </c>
      <c r="D407" s="19">
        <f t="shared" si="112"/>
        <v>3.3962264150943398</v>
      </c>
      <c r="E407">
        <f t="shared" si="121"/>
        <v>1</v>
      </c>
      <c r="F407" s="1">
        <f t="shared" si="125"/>
        <v>78.113207547169793</v>
      </c>
      <c r="G407" s="1">
        <f t="shared" si="122"/>
        <v>1.3633326609917966</v>
      </c>
      <c r="H407" s="14">
        <f t="shared" si="123"/>
        <v>0.41195723748219781</v>
      </c>
      <c r="I407" s="1">
        <f t="shared" si="124"/>
        <v>1.9571129845990087</v>
      </c>
      <c r="J407" s="15" t="str">
        <f t="shared" si="113"/>
        <v>R</v>
      </c>
      <c r="K407" s="16" t="e">
        <f t="shared" si="114"/>
        <v>#N/A</v>
      </c>
      <c r="L407" s="16" t="e">
        <f t="shared" si="115"/>
        <v>#N/A</v>
      </c>
      <c r="M407" s="16">
        <f t="shared" si="116"/>
        <v>0.41195723748219781</v>
      </c>
      <c r="N407" s="16">
        <f t="shared" si="117"/>
        <v>1.9571129845990087</v>
      </c>
      <c r="O407" s="16" t="e">
        <f t="shared" si="118"/>
        <v>#N/A</v>
      </c>
      <c r="P407" s="16" t="e">
        <f t="shared" si="119"/>
        <v>#N/A</v>
      </c>
      <c r="Q407" s="1"/>
      <c r="W407" s="2"/>
    </row>
    <row r="408" spans="1:23">
      <c r="A408">
        <f t="shared" si="126"/>
        <v>406</v>
      </c>
      <c r="B408">
        <f t="shared" si="111"/>
        <v>11</v>
      </c>
      <c r="C408">
        <f t="shared" si="120"/>
        <v>2.0000000000000009</v>
      </c>
      <c r="D408" s="19">
        <f t="shared" si="112"/>
        <v>3.3962264150943398</v>
      </c>
      <c r="E408">
        <f t="shared" si="121"/>
        <v>1</v>
      </c>
      <c r="F408" s="1">
        <f t="shared" si="125"/>
        <v>81.509433962264126</v>
      </c>
      <c r="G408" s="1">
        <f t="shared" si="122"/>
        <v>1.4226079940783964</v>
      </c>
      <c r="H408" s="14">
        <f t="shared" si="123"/>
        <v>0.29529312800496355</v>
      </c>
      <c r="I408" s="1">
        <f t="shared" si="124"/>
        <v>1.9780803746443287</v>
      </c>
      <c r="J408" s="15" t="str">
        <f t="shared" si="113"/>
        <v>R</v>
      </c>
      <c r="K408" s="16" t="e">
        <f t="shared" si="114"/>
        <v>#N/A</v>
      </c>
      <c r="L408" s="16" t="e">
        <f t="shared" si="115"/>
        <v>#N/A</v>
      </c>
      <c r="M408" s="16">
        <f t="shared" si="116"/>
        <v>0.29529312800496355</v>
      </c>
      <c r="N408" s="16">
        <f t="shared" si="117"/>
        <v>1.9780803746443287</v>
      </c>
      <c r="O408" s="16" t="e">
        <f t="shared" si="118"/>
        <v>#N/A</v>
      </c>
      <c r="P408" s="16" t="e">
        <f t="shared" si="119"/>
        <v>#N/A</v>
      </c>
      <c r="Q408" s="1"/>
      <c r="W408" s="2"/>
    </row>
    <row r="409" spans="1:23">
      <c r="A409">
        <f t="shared" si="126"/>
        <v>407</v>
      </c>
      <c r="B409">
        <f t="shared" si="111"/>
        <v>11</v>
      </c>
      <c r="C409">
        <f t="shared" si="120"/>
        <v>2.0000000000000009</v>
      </c>
      <c r="D409" s="19">
        <f t="shared" si="112"/>
        <v>3.3962264150943398</v>
      </c>
      <c r="E409">
        <f t="shared" si="121"/>
        <v>1</v>
      </c>
      <c r="F409" s="1">
        <f t="shared" si="125"/>
        <v>84.905660377358458</v>
      </c>
      <c r="G409" s="1">
        <f t="shared" si="122"/>
        <v>1.4818833271649963</v>
      </c>
      <c r="H409" s="14">
        <f t="shared" si="123"/>
        <v>0.17759179064587077</v>
      </c>
      <c r="I409" s="1">
        <f t="shared" si="124"/>
        <v>1.9920996852304347</v>
      </c>
      <c r="J409" s="15" t="str">
        <f t="shared" si="113"/>
        <v>D</v>
      </c>
      <c r="K409" s="16">
        <f t="shared" si="114"/>
        <v>0.17759179064587077</v>
      </c>
      <c r="L409" s="16">
        <f t="shared" si="115"/>
        <v>1.9920996852304347</v>
      </c>
      <c r="M409" s="16" t="e">
        <f t="shared" si="116"/>
        <v>#N/A</v>
      </c>
      <c r="N409" s="16" t="e">
        <f t="shared" si="117"/>
        <v>#N/A</v>
      </c>
      <c r="O409" s="16" t="e">
        <f t="shared" si="118"/>
        <v>#N/A</v>
      </c>
      <c r="P409" s="16" t="e">
        <f t="shared" si="119"/>
        <v>#N/A</v>
      </c>
      <c r="Q409" s="1"/>
      <c r="W409" s="2"/>
    </row>
    <row r="410" spans="1:23">
      <c r="A410">
        <f t="shared" si="126"/>
        <v>408</v>
      </c>
      <c r="B410">
        <f t="shared" si="111"/>
        <v>11</v>
      </c>
      <c r="C410">
        <f t="shared" si="120"/>
        <v>2.0000000000000009</v>
      </c>
      <c r="D410" s="19">
        <f t="shared" si="112"/>
        <v>3.3962264150943398</v>
      </c>
      <c r="E410">
        <f t="shared" si="121"/>
        <v>1</v>
      </c>
      <c r="F410" s="1">
        <f t="shared" si="125"/>
        <v>88.301886792452791</v>
      </c>
      <c r="G410" s="1">
        <f t="shared" si="122"/>
        <v>1.5411586602515959</v>
      </c>
      <c r="H410" s="14">
        <f t="shared" si="123"/>
        <v>5.9266655645121138E-2</v>
      </c>
      <c r="I410" s="1">
        <f t="shared" si="124"/>
        <v>1.9991216730175896</v>
      </c>
      <c r="J410" s="15" t="str">
        <f t="shared" si="113"/>
        <v>D</v>
      </c>
      <c r="K410" s="16">
        <f t="shared" si="114"/>
        <v>5.9266655645121138E-2</v>
      </c>
      <c r="L410" s="16">
        <f t="shared" si="115"/>
        <v>1.9991216730175896</v>
      </c>
      <c r="M410" s="16" t="e">
        <f t="shared" si="116"/>
        <v>#N/A</v>
      </c>
      <c r="N410" s="16" t="e">
        <f t="shared" si="117"/>
        <v>#N/A</v>
      </c>
      <c r="O410" s="16" t="e">
        <f t="shared" si="118"/>
        <v>#N/A</v>
      </c>
      <c r="P410" s="16" t="e">
        <f t="shared" si="119"/>
        <v>#N/A</v>
      </c>
      <c r="Q410" s="1"/>
      <c r="W410" s="2"/>
    </row>
    <row r="411" spans="1:23">
      <c r="A411">
        <f t="shared" si="126"/>
        <v>409</v>
      </c>
      <c r="B411">
        <f t="shared" si="111"/>
        <v>11</v>
      </c>
      <c r="C411">
        <f t="shared" si="120"/>
        <v>2.0000000000000009</v>
      </c>
      <c r="D411" s="19">
        <f t="shared" si="112"/>
        <v>3.3962264150943398</v>
      </c>
      <c r="E411">
        <f t="shared" si="121"/>
        <v>1</v>
      </c>
      <c r="F411" s="1">
        <f t="shared" si="125"/>
        <v>91.698113207547124</v>
      </c>
      <c r="G411" s="1">
        <f t="shared" si="122"/>
        <v>1.6004339933381957</v>
      </c>
      <c r="H411" s="14">
        <f t="shared" si="123"/>
        <v>-5.9266655645117787E-2</v>
      </c>
      <c r="I411" s="1">
        <f t="shared" si="124"/>
        <v>1.9991216730175896</v>
      </c>
      <c r="J411" s="15" t="str">
        <f t="shared" si="113"/>
        <v>D</v>
      </c>
      <c r="K411" s="16">
        <f t="shared" si="114"/>
        <v>-5.9266655645117787E-2</v>
      </c>
      <c r="L411" s="16">
        <f t="shared" si="115"/>
        <v>1.9991216730175896</v>
      </c>
      <c r="M411" s="16" t="e">
        <f t="shared" si="116"/>
        <v>#N/A</v>
      </c>
      <c r="N411" s="16" t="e">
        <f t="shared" si="117"/>
        <v>#N/A</v>
      </c>
      <c r="O411" s="16" t="e">
        <f t="shared" si="118"/>
        <v>#N/A</v>
      </c>
      <c r="P411" s="16" t="e">
        <f t="shared" si="119"/>
        <v>#N/A</v>
      </c>
      <c r="Q411" s="1"/>
      <c r="W411" s="2"/>
    </row>
    <row r="412" spans="1:23">
      <c r="A412">
        <f t="shared" si="126"/>
        <v>410</v>
      </c>
      <c r="B412">
        <f t="shared" si="111"/>
        <v>11</v>
      </c>
      <c r="C412">
        <f t="shared" si="120"/>
        <v>2.0000000000000009</v>
      </c>
      <c r="D412" s="19">
        <f t="shared" si="112"/>
        <v>3.3962264150943398</v>
      </c>
      <c r="E412">
        <f t="shared" si="121"/>
        <v>1</v>
      </c>
      <c r="F412" s="1">
        <f t="shared" si="125"/>
        <v>95.094339622641456</v>
      </c>
      <c r="G412" s="1">
        <f t="shared" si="122"/>
        <v>1.6597093264247953</v>
      </c>
      <c r="H412" s="14">
        <f t="shared" si="123"/>
        <v>-0.17759179064586741</v>
      </c>
      <c r="I412" s="1">
        <f t="shared" si="124"/>
        <v>1.9920996852304349</v>
      </c>
      <c r="J412" s="15" t="str">
        <f t="shared" si="113"/>
        <v>D</v>
      </c>
      <c r="K412" s="16">
        <f t="shared" si="114"/>
        <v>-0.17759179064586741</v>
      </c>
      <c r="L412" s="16">
        <f t="shared" si="115"/>
        <v>1.9920996852304349</v>
      </c>
      <c r="M412" s="16" t="e">
        <f t="shared" si="116"/>
        <v>#N/A</v>
      </c>
      <c r="N412" s="16" t="e">
        <f t="shared" si="117"/>
        <v>#N/A</v>
      </c>
      <c r="O412" s="16" t="e">
        <f t="shared" si="118"/>
        <v>#N/A</v>
      </c>
      <c r="P412" s="16" t="e">
        <f t="shared" si="119"/>
        <v>#N/A</v>
      </c>
      <c r="Q412" s="1"/>
      <c r="W412" s="2"/>
    </row>
    <row r="413" spans="1:23">
      <c r="A413">
        <f t="shared" si="126"/>
        <v>411</v>
      </c>
      <c r="B413">
        <f t="shared" si="111"/>
        <v>11</v>
      </c>
      <c r="C413">
        <f t="shared" si="120"/>
        <v>2.0000000000000009</v>
      </c>
      <c r="D413" s="19">
        <f t="shared" si="112"/>
        <v>3.3962264150943398</v>
      </c>
      <c r="E413">
        <f t="shared" si="121"/>
        <v>1</v>
      </c>
      <c r="F413" s="1">
        <f t="shared" si="125"/>
        <v>98.490566037735789</v>
      </c>
      <c r="G413" s="1">
        <f t="shared" si="122"/>
        <v>1.7189846595113951</v>
      </c>
      <c r="H413" s="14">
        <f t="shared" si="123"/>
        <v>-0.29529312800496021</v>
      </c>
      <c r="I413" s="1">
        <f t="shared" si="124"/>
        <v>1.9780803746443292</v>
      </c>
      <c r="J413" s="15" t="str">
        <f t="shared" si="113"/>
        <v>D</v>
      </c>
      <c r="K413" s="16">
        <f t="shared" si="114"/>
        <v>-0.29529312800496021</v>
      </c>
      <c r="L413" s="16">
        <f t="shared" si="115"/>
        <v>1.9780803746443292</v>
      </c>
      <c r="M413" s="16" t="e">
        <f t="shared" si="116"/>
        <v>#N/A</v>
      </c>
      <c r="N413" s="16" t="e">
        <f t="shared" si="117"/>
        <v>#N/A</v>
      </c>
      <c r="O413" s="16" t="e">
        <f t="shared" si="118"/>
        <v>#N/A</v>
      </c>
      <c r="P413" s="16" t="e">
        <f t="shared" si="119"/>
        <v>#N/A</v>
      </c>
      <c r="Q413" s="1"/>
      <c r="W413" s="2"/>
    </row>
    <row r="414" spans="1:23">
      <c r="A414">
        <f t="shared" si="126"/>
        <v>412</v>
      </c>
      <c r="B414">
        <f t="shared" si="111"/>
        <v>11</v>
      </c>
      <c r="C414">
        <f t="shared" si="120"/>
        <v>2.0000000000000009</v>
      </c>
      <c r="D414" s="19">
        <f t="shared" si="112"/>
        <v>3.3962264150943398</v>
      </c>
      <c r="E414">
        <f t="shared" si="121"/>
        <v>1</v>
      </c>
      <c r="F414" s="1">
        <f t="shared" si="125"/>
        <v>101.88679245283012</v>
      </c>
      <c r="G414" s="1">
        <f t="shared" si="122"/>
        <v>1.7782599925979949</v>
      </c>
      <c r="H414" s="14">
        <f t="shared" si="123"/>
        <v>-0.41195723748219454</v>
      </c>
      <c r="I414" s="1">
        <f t="shared" si="124"/>
        <v>1.9571129845990094</v>
      </c>
      <c r="J414" s="15" t="str">
        <f t="shared" si="113"/>
        <v>D</v>
      </c>
      <c r="K414" s="16">
        <f t="shared" si="114"/>
        <v>-0.41195723748219454</v>
      </c>
      <c r="L414" s="16">
        <f t="shared" si="115"/>
        <v>1.9571129845990094</v>
      </c>
      <c r="M414" s="16" t="e">
        <f t="shared" si="116"/>
        <v>#N/A</v>
      </c>
      <c r="N414" s="16" t="e">
        <f t="shared" si="117"/>
        <v>#N/A</v>
      </c>
      <c r="O414" s="16" t="e">
        <f t="shared" si="118"/>
        <v>#N/A</v>
      </c>
      <c r="P414" s="16" t="e">
        <f t="shared" si="119"/>
        <v>#N/A</v>
      </c>
      <c r="Q414" s="1"/>
      <c r="W414" s="2"/>
    </row>
    <row r="415" spans="1:23">
      <c r="A415">
        <f t="shared" si="126"/>
        <v>413</v>
      </c>
      <c r="B415">
        <f t="shared" si="111"/>
        <v>11</v>
      </c>
      <c r="C415">
        <f t="shared" si="120"/>
        <v>2.0000000000000009</v>
      </c>
      <c r="D415" s="19">
        <f t="shared" si="112"/>
        <v>3.3962264150943398</v>
      </c>
      <c r="E415">
        <f t="shared" si="121"/>
        <v>1</v>
      </c>
      <c r="F415" s="1">
        <f t="shared" si="125"/>
        <v>105.28301886792445</v>
      </c>
      <c r="G415" s="1">
        <f t="shared" si="122"/>
        <v>1.8375353256845945</v>
      </c>
      <c r="H415" s="14">
        <f t="shared" si="123"/>
        <v>-0.52717433213813258</v>
      </c>
      <c r="I415" s="1">
        <f t="shared" si="124"/>
        <v>1.929271163816719</v>
      </c>
      <c r="J415" s="15" t="str">
        <f t="shared" si="113"/>
        <v>D</v>
      </c>
      <c r="K415" s="16">
        <f t="shared" si="114"/>
        <v>-0.52717433213813258</v>
      </c>
      <c r="L415" s="16">
        <f t="shared" si="115"/>
        <v>1.929271163816719</v>
      </c>
      <c r="M415" s="16" t="e">
        <f t="shared" si="116"/>
        <v>#N/A</v>
      </c>
      <c r="N415" s="16" t="e">
        <f t="shared" si="117"/>
        <v>#N/A</v>
      </c>
      <c r="O415" s="16" t="e">
        <f t="shared" si="118"/>
        <v>#N/A</v>
      </c>
      <c r="P415" s="16" t="e">
        <f t="shared" si="119"/>
        <v>#N/A</v>
      </c>
      <c r="Q415" s="1"/>
      <c r="W415" s="2"/>
    </row>
    <row r="416" spans="1:23">
      <c r="A416">
        <f t="shared" si="126"/>
        <v>414</v>
      </c>
      <c r="B416">
        <f t="shared" si="111"/>
        <v>11</v>
      </c>
      <c r="C416">
        <f t="shared" si="120"/>
        <v>2.0000000000000009</v>
      </c>
      <c r="D416" s="19">
        <f t="shared" si="112"/>
        <v>3.3962264150943398</v>
      </c>
      <c r="E416">
        <f t="shared" si="121"/>
        <v>1</v>
      </c>
      <c r="F416" s="1">
        <f t="shared" si="125"/>
        <v>108.67924528301879</v>
      </c>
      <c r="G416" s="1">
        <f t="shared" si="122"/>
        <v>1.8968106587711944</v>
      </c>
      <c r="H416" s="14">
        <f t="shared" si="123"/>
        <v>-0.6405397077256727</v>
      </c>
      <c r="I416" s="1">
        <f t="shared" si="124"/>
        <v>1.8946527077083846</v>
      </c>
      <c r="J416" s="15" t="str">
        <f t="shared" si="113"/>
        <v>D</v>
      </c>
      <c r="K416" s="16">
        <f t="shared" si="114"/>
        <v>-0.6405397077256727</v>
      </c>
      <c r="L416" s="16">
        <f t="shared" si="115"/>
        <v>1.8946527077083846</v>
      </c>
      <c r="M416" s="16" t="e">
        <f t="shared" si="116"/>
        <v>#N/A</v>
      </c>
      <c r="N416" s="16" t="e">
        <f t="shared" si="117"/>
        <v>#N/A</v>
      </c>
      <c r="O416" s="16" t="e">
        <f t="shared" si="118"/>
        <v>#N/A</v>
      </c>
      <c r="P416" s="16" t="e">
        <f t="shared" si="119"/>
        <v>#N/A</v>
      </c>
      <c r="Q416" s="1"/>
      <c r="W416" s="2"/>
    </row>
    <row r="417" spans="1:23">
      <c r="A417">
        <f t="shared" si="126"/>
        <v>415</v>
      </c>
      <c r="B417">
        <f t="shared" si="111"/>
        <v>11</v>
      </c>
      <c r="C417">
        <f t="shared" si="120"/>
        <v>2.0000000000000009</v>
      </c>
      <c r="D417" s="19">
        <f t="shared" si="112"/>
        <v>3.3962264150943398</v>
      </c>
      <c r="E417">
        <f t="shared" si="121"/>
        <v>1</v>
      </c>
      <c r="F417" s="1">
        <f t="shared" si="125"/>
        <v>112.07547169811312</v>
      </c>
      <c r="G417" s="1">
        <f t="shared" si="122"/>
        <v>1.9560859918577942</v>
      </c>
      <c r="H417" s="14">
        <f t="shared" si="123"/>
        <v>-0.75165516422847367</v>
      </c>
      <c r="I417" s="1">
        <f t="shared" si="124"/>
        <v>1.853379214863669</v>
      </c>
      <c r="J417" s="15" t="str">
        <f t="shared" si="113"/>
        <v>D</v>
      </c>
      <c r="K417" s="16">
        <f t="shared" si="114"/>
        <v>-0.75165516422847367</v>
      </c>
      <c r="L417" s="16">
        <f t="shared" si="115"/>
        <v>1.853379214863669</v>
      </c>
      <c r="M417" s="16" t="e">
        <f t="shared" si="116"/>
        <v>#N/A</v>
      </c>
      <c r="N417" s="16" t="e">
        <f t="shared" si="117"/>
        <v>#N/A</v>
      </c>
      <c r="O417" s="16" t="e">
        <f t="shared" si="118"/>
        <v>#N/A</v>
      </c>
      <c r="P417" s="16" t="e">
        <f t="shared" si="119"/>
        <v>#N/A</v>
      </c>
      <c r="Q417" s="1"/>
      <c r="W417" s="2"/>
    </row>
    <row r="418" spans="1:23">
      <c r="A418">
        <f t="shared" si="126"/>
        <v>416</v>
      </c>
      <c r="B418">
        <f t="shared" si="111"/>
        <v>11</v>
      </c>
      <c r="C418">
        <f t="shared" si="120"/>
        <v>2.0000000000000009</v>
      </c>
      <c r="D418" s="19">
        <f t="shared" si="112"/>
        <v>3.3962264150943398</v>
      </c>
      <c r="E418">
        <f t="shared" si="121"/>
        <v>1</v>
      </c>
      <c r="F418" s="1">
        <f t="shared" si="125"/>
        <v>115.47169811320745</v>
      </c>
      <c r="G418" s="1">
        <f t="shared" si="122"/>
        <v>2.015361324944394</v>
      </c>
      <c r="H418" s="14">
        <f t="shared" si="123"/>
        <v>-0.86013040455303824</v>
      </c>
      <c r="I418" s="1">
        <f t="shared" si="124"/>
        <v>1.8055956599314893</v>
      </c>
      <c r="J418" s="15" t="str">
        <f t="shared" si="113"/>
        <v>D</v>
      </c>
      <c r="K418" s="16">
        <f t="shared" si="114"/>
        <v>-0.86013040455303824</v>
      </c>
      <c r="L418" s="16">
        <f t="shared" si="115"/>
        <v>1.8055956599314893</v>
      </c>
      <c r="M418" s="16" t="e">
        <f t="shared" si="116"/>
        <v>#N/A</v>
      </c>
      <c r="N418" s="16" t="e">
        <f t="shared" si="117"/>
        <v>#N/A</v>
      </c>
      <c r="O418" s="16" t="e">
        <f t="shared" si="118"/>
        <v>#N/A</v>
      </c>
      <c r="P418" s="16" t="e">
        <f t="shared" si="119"/>
        <v>#N/A</v>
      </c>
      <c r="Q418" s="1"/>
      <c r="W418" s="2"/>
    </row>
    <row r="419" spans="1:23">
      <c r="A419">
        <f t="shared" si="126"/>
        <v>417</v>
      </c>
      <c r="B419">
        <f t="shared" si="111"/>
        <v>11</v>
      </c>
      <c r="C419">
        <f t="shared" si="120"/>
        <v>2.0000000000000009</v>
      </c>
      <c r="D419" s="19">
        <f t="shared" si="112"/>
        <v>3.3962264150943398</v>
      </c>
      <c r="E419">
        <f t="shared" si="121"/>
        <v>1</v>
      </c>
      <c r="F419" s="1">
        <f t="shared" si="125"/>
        <v>118.86792452830178</v>
      </c>
      <c r="G419" s="1">
        <f t="shared" si="122"/>
        <v>2.0746366580309936</v>
      </c>
      <c r="H419" s="14">
        <f t="shared" si="123"/>
        <v>-0.96558440546148683</v>
      </c>
      <c r="I419" s="1">
        <f t="shared" si="124"/>
        <v>1.7514698843912764</v>
      </c>
      <c r="J419" s="15" t="str">
        <f t="shared" si="113"/>
        <v>D</v>
      </c>
      <c r="K419" s="16">
        <f t="shared" si="114"/>
        <v>-0.96558440546148683</v>
      </c>
      <c r="L419" s="16">
        <f t="shared" si="115"/>
        <v>1.7514698843912764</v>
      </c>
      <c r="M419" s="16" t="e">
        <f t="shared" si="116"/>
        <v>#N/A</v>
      </c>
      <c r="N419" s="16" t="e">
        <f t="shared" si="117"/>
        <v>#N/A</v>
      </c>
      <c r="O419" s="16" t="e">
        <f t="shared" si="118"/>
        <v>#N/A</v>
      </c>
      <c r="P419" s="16" t="e">
        <f t="shared" si="119"/>
        <v>#N/A</v>
      </c>
      <c r="Q419" s="1"/>
      <c r="W419" s="2"/>
    </row>
    <row r="420" spans="1:23">
      <c r="A420">
        <f t="shared" si="126"/>
        <v>418</v>
      </c>
      <c r="B420">
        <f t="shared" si="111"/>
        <v>11</v>
      </c>
      <c r="C420">
        <f t="shared" si="120"/>
        <v>2.0000000000000009</v>
      </c>
      <c r="D420" s="19">
        <f t="shared" si="112"/>
        <v>3.3962264150943398</v>
      </c>
      <c r="E420">
        <f t="shared" si="121"/>
        <v>1</v>
      </c>
      <c r="F420" s="1">
        <f t="shared" si="125"/>
        <v>122.26415094339612</v>
      </c>
      <c r="G420" s="1">
        <f t="shared" si="122"/>
        <v>2.1339119911175937</v>
      </c>
      <c r="H420" s="14">
        <f t="shared" si="123"/>
        <v>-1.0676467559295788</v>
      </c>
      <c r="I420" s="1">
        <f t="shared" si="124"/>
        <v>1.6911920070036546</v>
      </c>
      <c r="J420" s="15" t="str">
        <f t="shared" si="113"/>
        <v>D</v>
      </c>
      <c r="K420" s="16">
        <f t="shared" si="114"/>
        <v>-1.0676467559295788</v>
      </c>
      <c r="L420" s="16">
        <f t="shared" si="115"/>
        <v>1.6911920070036546</v>
      </c>
      <c r="M420" s="16" t="e">
        <f t="shared" si="116"/>
        <v>#N/A</v>
      </c>
      <c r="N420" s="16" t="e">
        <f t="shared" si="117"/>
        <v>#N/A</v>
      </c>
      <c r="O420" s="16" t="e">
        <f t="shared" si="118"/>
        <v>#N/A</v>
      </c>
      <c r="P420" s="16" t="e">
        <f t="shared" si="119"/>
        <v>#N/A</v>
      </c>
      <c r="Q420" s="1"/>
      <c r="W420" s="2"/>
    </row>
    <row r="421" spans="1:23">
      <c r="A421">
        <f t="shared" si="126"/>
        <v>419</v>
      </c>
      <c r="B421">
        <f t="shared" si="111"/>
        <v>11</v>
      </c>
      <c r="C421">
        <f t="shared" si="120"/>
        <v>2.0000000000000009</v>
      </c>
      <c r="D421" s="19">
        <f t="shared" si="112"/>
        <v>3.3962264150943398</v>
      </c>
      <c r="E421">
        <f t="shared" si="121"/>
        <v>1</v>
      </c>
      <c r="F421" s="1">
        <f t="shared" si="125"/>
        <v>125.66037735849045</v>
      </c>
      <c r="G421" s="1">
        <f t="shared" si="122"/>
        <v>2.1931873242041933</v>
      </c>
      <c r="H421" s="14">
        <f t="shared" si="123"/>
        <v>-1.1659589582289414</v>
      </c>
      <c r="I421" s="1">
        <f t="shared" si="124"/>
        <v>1.6249737560113655</v>
      </c>
      <c r="J421" s="15" t="str">
        <f t="shared" si="113"/>
        <v>D</v>
      </c>
      <c r="K421" s="16">
        <f t="shared" si="114"/>
        <v>-1.1659589582289414</v>
      </c>
      <c r="L421" s="16">
        <f t="shared" si="115"/>
        <v>1.6249737560113655</v>
      </c>
      <c r="M421" s="16" t="e">
        <f t="shared" si="116"/>
        <v>#N/A</v>
      </c>
      <c r="N421" s="16" t="e">
        <f t="shared" si="117"/>
        <v>#N/A</v>
      </c>
      <c r="O421" s="16" t="e">
        <f t="shared" si="118"/>
        <v>#N/A</v>
      </c>
      <c r="P421" s="16" t="e">
        <f t="shared" si="119"/>
        <v>#N/A</v>
      </c>
      <c r="Q421" s="1"/>
      <c r="W421" s="2"/>
    </row>
    <row r="422" spans="1:23">
      <c r="A422">
        <f t="shared" si="126"/>
        <v>420</v>
      </c>
      <c r="B422">
        <f t="shared" si="111"/>
        <v>11</v>
      </c>
      <c r="C422">
        <f t="shared" si="120"/>
        <v>2.0000000000000009</v>
      </c>
      <c r="D422" s="19">
        <f t="shared" si="112"/>
        <v>3.3962264150943398</v>
      </c>
      <c r="E422">
        <f t="shared" si="121"/>
        <v>1</v>
      </c>
      <c r="F422" s="1">
        <f t="shared" si="125"/>
        <v>129.05660377358478</v>
      </c>
      <c r="G422" s="1">
        <f t="shared" si="122"/>
        <v>2.2524626572907929</v>
      </c>
      <c r="H422" s="14">
        <f t="shared" si="123"/>
        <v>-1.2601756871634193</v>
      </c>
      <c r="I422" s="1">
        <f t="shared" si="124"/>
        <v>1.5530477254360884</v>
      </c>
      <c r="J422" s="15" t="str">
        <f t="shared" si="113"/>
        <v>D</v>
      </c>
      <c r="K422" s="16">
        <f t="shared" si="114"/>
        <v>-1.2601756871634193</v>
      </c>
      <c r="L422" s="16">
        <f t="shared" si="115"/>
        <v>1.5530477254360884</v>
      </c>
      <c r="M422" s="16" t="e">
        <f t="shared" si="116"/>
        <v>#N/A</v>
      </c>
      <c r="N422" s="16" t="e">
        <f t="shared" si="117"/>
        <v>#N/A</v>
      </c>
      <c r="O422" s="16" t="e">
        <f t="shared" si="118"/>
        <v>#N/A</v>
      </c>
      <c r="P422" s="16" t="e">
        <f t="shared" si="119"/>
        <v>#N/A</v>
      </c>
      <c r="Q422" s="1"/>
      <c r="W422" s="2"/>
    </row>
    <row r="423" spans="1:23">
      <c r="A423">
        <f t="shared" si="126"/>
        <v>421</v>
      </c>
      <c r="B423">
        <f t="shared" si="111"/>
        <v>11</v>
      </c>
      <c r="C423">
        <f t="shared" si="120"/>
        <v>2.0000000000000009</v>
      </c>
      <c r="D423" s="19">
        <f t="shared" si="112"/>
        <v>3.3962264150943398</v>
      </c>
      <c r="E423">
        <f t="shared" si="121"/>
        <v>1</v>
      </c>
      <c r="F423" s="1">
        <f t="shared" si="125"/>
        <v>132.45283018867912</v>
      </c>
      <c r="G423" s="1">
        <f t="shared" si="122"/>
        <v>2.3117379903773925</v>
      </c>
      <c r="H423" s="14">
        <f t="shared" si="123"/>
        <v>-1.349966003036418</v>
      </c>
      <c r="I423" s="1">
        <f t="shared" si="124"/>
        <v>1.4756665580834587</v>
      </c>
      <c r="J423" s="15" t="str">
        <f t="shared" si="113"/>
        <v>D</v>
      </c>
      <c r="K423" s="16">
        <f t="shared" si="114"/>
        <v>-1.349966003036418</v>
      </c>
      <c r="L423" s="16">
        <f t="shared" si="115"/>
        <v>1.4756665580834587</v>
      </c>
      <c r="M423" s="16" t="e">
        <f t="shared" si="116"/>
        <v>#N/A</v>
      </c>
      <c r="N423" s="16" t="e">
        <f t="shared" si="117"/>
        <v>#N/A</v>
      </c>
      <c r="O423" s="16" t="e">
        <f t="shared" si="118"/>
        <v>#N/A</v>
      </c>
      <c r="P423" s="16" t="e">
        <f t="shared" si="119"/>
        <v>#N/A</v>
      </c>
      <c r="Q423" s="1"/>
      <c r="W423" s="2"/>
    </row>
    <row r="424" spans="1:23">
      <c r="A424">
        <f t="shared" si="126"/>
        <v>422</v>
      </c>
      <c r="B424">
        <f t="shared" si="111"/>
        <v>11</v>
      </c>
      <c r="C424">
        <f t="shared" si="120"/>
        <v>2.0000000000000009</v>
      </c>
      <c r="D424" s="19">
        <f t="shared" si="112"/>
        <v>3.3962264150943398</v>
      </c>
      <c r="E424">
        <f t="shared" si="121"/>
        <v>1</v>
      </c>
      <c r="F424" s="1">
        <f t="shared" si="125"/>
        <v>135.84905660377345</v>
      </c>
      <c r="G424" s="1">
        <f t="shared" si="122"/>
        <v>2.3710133234639925</v>
      </c>
      <c r="H424" s="14">
        <f t="shared" si="123"/>
        <v>-1.4350145140886597</v>
      </c>
      <c r="I424" s="1">
        <f t="shared" si="124"/>
        <v>1.3931020581259981</v>
      </c>
      <c r="J424" s="15" t="str">
        <f t="shared" si="113"/>
        <v>D</v>
      </c>
      <c r="K424" s="16">
        <f t="shared" si="114"/>
        <v>-1.4350145140886597</v>
      </c>
      <c r="L424" s="16">
        <f t="shared" si="115"/>
        <v>1.3931020581259981</v>
      </c>
      <c r="M424" s="16" t="e">
        <f t="shared" si="116"/>
        <v>#N/A</v>
      </c>
      <c r="N424" s="16" t="e">
        <f t="shared" si="117"/>
        <v>#N/A</v>
      </c>
      <c r="O424" s="16" t="e">
        <f t="shared" si="118"/>
        <v>#N/A</v>
      </c>
      <c r="P424" s="16" t="e">
        <f t="shared" si="119"/>
        <v>#N/A</v>
      </c>
      <c r="Q424" s="1"/>
      <c r="W424" s="2"/>
    </row>
    <row r="425" spans="1:23">
      <c r="A425">
        <f t="shared" si="126"/>
        <v>423</v>
      </c>
      <c r="B425">
        <f t="shared" si="111"/>
        <v>11</v>
      </c>
      <c r="C425">
        <f t="shared" si="120"/>
        <v>2.0000000000000009</v>
      </c>
      <c r="D425" s="19">
        <f t="shared" si="112"/>
        <v>3.3962264150943398</v>
      </c>
      <c r="E425">
        <f t="shared" si="121"/>
        <v>1</v>
      </c>
      <c r="F425" s="1">
        <f t="shared" si="125"/>
        <v>139.24528301886778</v>
      </c>
      <c r="G425" s="1">
        <f t="shared" si="122"/>
        <v>2.4302886565505921</v>
      </c>
      <c r="H425" s="14">
        <f t="shared" si="123"/>
        <v>-1.5150224843232374</v>
      </c>
      <c r="I425" s="1">
        <f t="shared" si="124"/>
        <v>1.3056442363810479</v>
      </c>
      <c r="J425" s="15" t="str">
        <f t="shared" si="113"/>
        <v>D</v>
      </c>
      <c r="K425" s="16">
        <f t="shared" si="114"/>
        <v>-1.5150224843232374</v>
      </c>
      <c r="L425" s="16">
        <f t="shared" si="115"/>
        <v>1.3056442363810479</v>
      </c>
      <c r="M425" s="16" t="e">
        <f t="shared" si="116"/>
        <v>#N/A</v>
      </c>
      <c r="N425" s="16" t="e">
        <f t="shared" si="117"/>
        <v>#N/A</v>
      </c>
      <c r="O425" s="16" t="e">
        <f t="shared" si="118"/>
        <v>#N/A</v>
      </c>
      <c r="P425" s="16" t="e">
        <f t="shared" si="119"/>
        <v>#N/A</v>
      </c>
      <c r="Q425" s="1"/>
      <c r="W425" s="2"/>
    </row>
    <row r="426" spans="1:23">
      <c r="A426">
        <f t="shared" si="126"/>
        <v>424</v>
      </c>
      <c r="B426">
        <f t="shared" si="111"/>
        <v>11</v>
      </c>
      <c r="C426">
        <f t="shared" si="120"/>
        <v>2.0000000000000009</v>
      </c>
      <c r="D426" s="19">
        <f t="shared" si="112"/>
        <v>3.3962264150943398</v>
      </c>
      <c r="E426">
        <f t="shared" si="121"/>
        <v>1</v>
      </c>
      <c r="F426" s="1">
        <f t="shared" si="125"/>
        <v>142.64150943396211</v>
      </c>
      <c r="G426" s="1">
        <f t="shared" si="122"/>
        <v>2.4895639896371917</v>
      </c>
      <c r="H426" s="14">
        <f t="shared" si="123"/>
        <v>-1.5897088828267036</v>
      </c>
      <c r="I426" s="1">
        <f t="shared" si="124"/>
        <v>1.2136002916371917</v>
      </c>
      <c r="J426" s="15" t="str">
        <f t="shared" si="113"/>
        <v>D</v>
      </c>
      <c r="K426" s="16">
        <f t="shared" si="114"/>
        <v>-1.5897088828267036</v>
      </c>
      <c r="L426" s="16">
        <f t="shared" si="115"/>
        <v>1.2136002916371917</v>
      </c>
      <c r="M426" s="16" t="e">
        <f t="shared" si="116"/>
        <v>#N/A</v>
      </c>
      <c r="N426" s="16" t="e">
        <f t="shared" si="117"/>
        <v>#N/A</v>
      </c>
      <c r="O426" s="16" t="e">
        <f t="shared" si="118"/>
        <v>#N/A</v>
      </c>
      <c r="P426" s="16" t="e">
        <f t="shared" si="119"/>
        <v>#N/A</v>
      </c>
      <c r="Q426" s="1"/>
      <c r="W426" s="2"/>
    </row>
    <row r="427" spans="1:23">
      <c r="A427">
        <f t="shared" si="126"/>
        <v>425</v>
      </c>
      <c r="B427">
        <f t="shared" si="111"/>
        <v>11</v>
      </c>
      <c r="C427">
        <f t="shared" si="120"/>
        <v>2.0000000000000009</v>
      </c>
      <c r="D427" s="19">
        <f t="shared" si="112"/>
        <v>3.3962264150943398</v>
      </c>
      <c r="E427">
        <f t="shared" si="121"/>
        <v>1</v>
      </c>
      <c r="F427" s="1">
        <f t="shared" si="125"/>
        <v>146.03773584905645</v>
      </c>
      <c r="G427" s="1">
        <f t="shared" si="122"/>
        <v>2.5488393227237918</v>
      </c>
      <c r="H427" s="14">
        <f t="shared" si="123"/>
        <v>-1.6588113709004011</v>
      </c>
      <c r="I427" s="1">
        <f t="shared" si="124"/>
        <v>1.1172935316073098</v>
      </c>
      <c r="J427" s="15" t="str">
        <f t="shared" si="113"/>
        <v>D</v>
      </c>
      <c r="K427" s="16">
        <f t="shared" si="114"/>
        <v>-1.6588113709004011</v>
      </c>
      <c r="L427" s="16">
        <f t="shared" si="115"/>
        <v>1.1172935316073098</v>
      </c>
      <c r="M427" s="16" t="e">
        <f t="shared" si="116"/>
        <v>#N/A</v>
      </c>
      <c r="N427" s="16" t="e">
        <f t="shared" si="117"/>
        <v>#N/A</v>
      </c>
      <c r="O427" s="16" t="e">
        <f t="shared" si="118"/>
        <v>#N/A</v>
      </c>
      <c r="P427" s="16" t="e">
        <f t="shared" si="119"/>
        <v>#N/A</v>
      </c>
      <c r="Q427" s="1"/>
      <c r="W427" s="2"/>
    </row>
    <row r="428" spans="1:23">
      <c r="A428">
        <f t="shared" si="126"/>
        <v>426</v>
      </c>
      <c r="B428">
        <f t="shared" si="111"/>
        <v>11</v>
      </c>
      <c r="C428">
        <f t="shared" si="120"/>
        <v>2.0000000000000009</v>
      </c>
      <c r="D428" s="19">
        <f t="shared" si="112"/>
        <v>3.3962264150943398</v>
      </c>
      <c r="E428">
        <f t="shared" si="121"/>
        <v>1</v>
      </c>
      <c r="F428" s="1">
        <f t="shared" si="125"/>
        <v>149.43396226415078</v>
      </c>
      <c r="G428" s="1">
        <f t="shared" si="122"/>
        <v>2.6081146558103914</v>
      </c>
      <c r="H428" s="14">
        <f t="shared" si="123"/>
        <v>-1.7220872235347087</v>
      </c>
      <c r="I428" s="1">
        <f t="shared" si="124"/>
        <v>1.0170622372984466</v>
      </c>
      <c r="J428" s="15" t="str">
        <f t="shared" si="113"/>
        <v>D</v>
      </c>
      <c r="K428" s="16">
        <f t="shared" si="114"/>
        <v>-1.7220872235347087</v>
      </c>
      <c r="L428" s="16">
        <f t="shared" si="115"/>
        <v>1.0170622372984466</v>
      </c>
      <c r="M428" s="16" t="e">
        <f t="shared" si="116"/>
        <v>#N/A</v>
      </c>
      <c r="N428" s="16" t="e">
        <f t="shared" si="117"/>
        <v>#N/A</v>
      </c>
      <c r="O428" s="16" t="e">
        <f t="shared" si="118"/>
        <v>#N/A</v>
      </c>
      <c r="P428" s="16" t="e">
        <f t="shared" si="119"/>
        <v>#N/A</v>
      </c>
      <c r="Q428" s="1"/>
      <c r="W428" s="2"/>
    </row>
    <row r="429" spans="1:23">
      <c r="A429">
        <f t="shared" si="126"/>
        <v>427</v>
      </c>
      <c r="B429">
        <f t="shared" si="111"/>
        <v>11</v>
      </c>
      <c r="C429">
        <f t="shared" si="120"/>
        <v>2.0000000000000009</v>
      </c>
      <c r="D429" s="19">
        <f t="shared" si="112"/>
        <v>3.3962264150943398</v>
      </c>
      <c r="E429">
        <f t="shared" si="121"/>
        <v>1</v>
      </c>
      <c r="F429" s="1">
        <f t="shared" si="125"/>
        <v>152.83018867924511</v>
      </c>
      <c r="G429" s="1">
        <f t="shared" si="122"/>
        <v>2.667389988896991</v>
      </c>
      <c r="H429" s="14">
        <f t="shared" si="123"/>
        <v>-1.7793141819894924</v>
      </c>
      <c r="I429" s="1">
        <f t="shared" si="124"/>
        <v>0.91325847478743238</v>
      </c>
      <c r="J429" s="15" t="str">
        <f t="shared" si="113"/>
        <v>D</v>
      </c>
      <c r="K429" s="16">
        <f t="shared" si="114"/>
        <v>-1.7793141819894924</v>
      </c>
      <c r="L429" s="16">
        <f t="shared" si="115"/>
        <v>0.91325847478743238</v>
      </c>
      <c r="M429" s="16" t="e">
        <f t="shared" si="116"/>
        <v>#N/A</v>
      </c>
      <c r="N429" s="16" t="e">
        <f t="shared" si="117"/>
        <v>#N/A</v>
      </c>
      <c r="O429" s="16" t="e">
        <f t="shared" si="118"/>
        <v>#N/A</v>
      </c>
      <c r="P429" s="16" t="e">
        <f t="shared" si="119"/>
        <v>#N/A</v>
      </c>
      <c r="Q429" s="1"/>
      <c r="W429" s="2"/>
    </row>
    <row r="430" spans="1:23">
      <c r="A430">
        <f t="shared" si="126"/>
        <v>428</v>
      </c>
      <c r="B430">
        <f t="shared" si="111"/>
        <v>11</v>
      </c>
      <c r="C430">
        <f t="shared" si="120"/>
        <v>2.0000000000000009</v>
      </c>
      <c r="D430" s="19">
        <f t="shared" si="112"/>
        <v>3.3962264150943398</v>
      </c>
      <c r="E430">
        <f t="shared" si="121"/>
        <v>1</v>
      </c>
      <c r="F430" s="1">
        <f t="shared" si="125"/>
        <v>156.22641509433944</v>
      </c>
      <c r="G430" s="1">
        <f t="shared" si="122"/>
        <v>2.726665321983591</v>
      </c>
      <c r="H430" s="14">
        <f t="shared" si="123"/>
        <v>-1.8302912344860354</v>
      </c>
      <c r="I430" s="1">
        <f t="shared" si="124"/>
        <v>0.80624685857595046</v>
      </c>
      <c r="J430" s="15" t="str">
        <f t="shared" si="113"/>
        <v>D</v>
      </c>
      <c r="K430" s="16">
        <f t="shared" si="114"/>
        <v>-1.8302912344860354</v>
      </c>
      <c r="L430" s="16">
        <f t="shared" si="115"/>
        <v>0.80624685857595046</v>
      </c>
      <c r="M430" s="16" t="e">
        <f t="shared" si="116"/>
        <v>#N/A</v>
      </c>
      <c r="N430" s="16" t="e">
        <f t="shared" si="117"/>
        <v>#N/A</v>
      </c>
      <c r="O430" s="16" t="e">
        <f t="shared" si="118"/>
        <v>#N/A</v>
      </c>
      <c r="P430" s="16" t="e">
        <f t="shared" si="119"/>
        <v>#N/A</v>
      </c>
      <c r="Q430" s="1"/>
      <c r="W430" s="2"/>
    </row>
    <row r="431" spans="1:23">
      <c r="A431">
        <f t="shared" si="126"/>
        <v>429</v>
      </c>
      <c r="B431">
        <f t="shared" si="111"/>
        <v>11</v>
      </c>
      <c r="C431">
        <f t="shared" si="120"/>
        <v>2.0000000000000009</v>
      </c>
      <c r="D431" s="19">
        <f t="shared" si="112"/>
        <v>3.3962264150943398</v>
      </c>
      <c r="E431">
        <f t="shared" si="121"/>
        <v>1</v>
      </c>
      <c r="F431" s="1">
        <f t="shared" si="125"/>
        <v>159.62264150943378</v>
      </c>
      <c r="G431" s="1">
        <f t="shared" si="122"/>
        <v>2.7859406550701906</v>
      </c>
      <c r="H431" s="14">
        <f t="shared" si="123"/>
        <v>-1.8748393222682402</v>
      </c>
      <c r="I431" s="1">
        <f t="shared" si="124"/>
        <v>0.69640327086880427</v>
      </c>
      <c r="J431" s="15" t="str">
        <f t="shared" si="113"/>
        <v>D</v>
      </c>
      <c r="K431" s="16">
        <f t="shared" si="114"/>
        <v>-1.8748393222682402</v>
      </c>
      <c r="L431" s="16">
        <f t="shared" si="115"/>
        <v>0.69640327086880427</v>
      </c>
      <c r="M431" s="16" t="e">
        <f t="shared" si="116"/>
        <v>#N/A</v>
      </c>
      <c r="N431" s="16" t="e">
        <f t="shared" si="117"/>
        <v>#N/A</v>
      </c>
      <c r="O431" s="16" t="e">
        <f t="shared" si="118"/>
        <v>#N/A</v>
      </c>
      <c r="P431" s="16" t="e">
        <f t="shared" si="119"/>
        <v>#N/A</v>
      </c>
      <c r="Q431" s="1"/>
      <c r="W431" s="2"/>
    </row>
    <row r="432" spans="1:23">
      <c r="A432">
        <f t="shared" si="126"/>
        <v>430</v>
      </c>
      <c r="B432">
        <f t="shared" si="111"/>
        <v>11</v>
      </c>
      <c r="C432">
        <f t="shared" si="120"/>
        <v>2.0000000000000009</v>
      </c>
      <c r="D432" s="19">
        <f t="shared" si="112"/>
        <v>3.3962264150943398</v>
      </c>
      <c r="E432">
        <f t="shared" si="121"/>
        <v>1</v>
      </c>
      <c r="F432" s="1">
        <f t="shared" si="125"/>
        <v>163.01886792452811</v>
      </c>
      <c r="G432" s="1">
        <f t="shared" si="122"/>
        <v>2.8452159881567902</v>
      </c>
      <c r="H432" s="14">
        <f t="shared" si="123"/>
        <v>-1.9128019685530435</v>
      </c>
      <c r="I432" s="1">
        <f t="shared" si="124"/>
        <v>0.58411354127395887</v>
      </c>
      <c r="J432" s="15" t="str">
        <f t="shared" si="113"/>
        <v>D</v>
      </c>
      <c r="K432" s="16">
        <f t="shared" si="114"/>
        <v>-1.9128019685530435</v>
      </c>
      <c r="L432" s="16">
        <f t="shared" si="115"/>
        <v>0.58411354127395887</v>
      </c>
      <c r="M432" s="16" t="e">
        <f t="shared" si="116"/>
        <v>#N/A</v>
      </c>
      <c r="N432" s="16" t="e">
        <f t="shared" si="117"/>
        <v>#N/A</v>
      </c>
      <c r="O432" s="16" t="e">
        <f t="shared" si="118"/>
        <v>#N/A</v>
      </c>
      <c r="P432" s="16" t="e">
        <f t="shared" si="119"/>
        <v>#N/A</v>
      </c>
      <c r="Q432" s="1"/>
      <c r="W432" s="2"/>
    </row>
    <row r="433" spans="1:23">
      <c r="A433">
        <f t="shared" si="126"/>
        <v>431</v>
      </c>
      <c r="B433">
        <f t="shared" si="111"/>
        <v>11</v>
      </c>
      <c r="C433">
        <f t="shared" si="120"/>
        <v>2.0000000000000009</v>
      </c>
      <c r="D433" s="19">
        <f t="shared" si="112"/>
        <v>3.3962264150943398</v>
      </c>
      <c r="E433">
        <f t="shared" si="121"/>
        <v>1</v>
      </c>
      <c r="F433" s="1">
        <f t="shared" si="125"/>
        <v>166.41509433962244</v>
      </c>
      <c r="G433" s="1">
        <f t="shared" si="122"/>
        <v>2.9044913212433903</v>
      </c>
      <c r="H433" s="14">
        <f t="shared" si="123"/>
        <v>-1.9440458281608208</v>
      </c>
      <c r="I433" s="1">
        <f t="shared" si="124"/>
        <v>0.46977209156197436</v>
      </c>
      <c r="J433" s="15" t="str">
        <f t="shared" si="113"/>
        <v>D</v>
      </c>
      <c r="K433" s="16">
        <f t="shared" si="114"/>
        <v>-1.9440458281608208</v>
      </c>
      <c r="L433" s="16">
        <f t="shared" si="115"/>
        <v>0.46977209156197436</v>
      </c>
      <c r="M433" s="16" t="e">
        <f t="shared" si="116"/>
        <v>#N/A</v>
      </c>
      <c r="N433" s="16" t="e">
        <f t="shared" si="117"/>
        <v>#N/A</v>
      </c>
      <c r="O433" s="16" t="e">
        <f t="shared" si="118"/>
        <v>#N/A</v>
      </c>
      <c r="P433" s="16" t="e">
        <f t="shared" si="119"/>
        <v>#N/A</v>
      </c>
      <c r="Q433" s="1"/>
      <c r="W433" s="2"/>
    </row>
    <row r="434" spans="1:23">
      <c r="A434">
        <f t="shared" si="126"/>
        <v>432</v>
      </c>
      <c r="B434">
        <f t="shared" si="111"/>
        <v>11</v>
      </c>
      <c r="C434">
        <f t="shared" si="120"/>
        <v>2.0000000000000009</v>
      </c>
      <c r="D434" s="19">
        <f t="shared" si="112"/>
        <v>3.3962264150943398</v>
      </c>
      <c r="E434">
        <f t="shared" si="121"/>
        <v>1</v>
      </c>
      <c r="F434" s="1">
        <f t="shared" si="125"/>
        <v>169.81132075471677</v>
      </c>
      <c r="G434" s="1">
        <f t="shared" si="122"/>
        <v>2.9637666543299899</v>
      </c>
      <c r="H434" s="14">
        <f t="shared" si="123"/>
        <v>-1.9684611558951932</v>
      </c>
      <c r="I434" s="1">
        <f t="shared" si="124"/>
        <v>0.35378055024515348</v>
      </c>
      <c r="J434" s="15" t="str">
        <f t="shared" si="113"/>
        <v>D</v>
      </c>
      <c r="K434" s="16">
        <f t="shared" si="114"/>
        <v>-1.9684611558951932</v>
      </c>
      <c r="L434" s="16">
        <f t="shared" si="115"/>
        <v>0.35378055024515348</v>
      </c>
      <c r="M434" s="16" t="e">
        <f t="shared" si="116"/>
        <v>#N/A</v>
      </c>
      <c r="N434" s="16" t="e">
        <f t="shared" si="117"/>
        <v>#N/A</v>
      </c>
      <c r="O434" s="16" t="e">
        <f t="shared" si="118"/>
        <v>#N/A</v>
      </c>
      <c r="P434" s="16" t="e">
        <f t="shared" si="119"/>
        <v>#N/A</v>
      </c>
      <c r="Q434" s="1"/>
      <c r="W434" s="2"/>
    </row>
    <row r="435" spans="1:23">
      <c r="A435">
        <f t="shared" si="126"/>
        <v>433</v>
      </c>
      <c r="B435">
        <f t="shared" si="111"/>
        <v>11</v>
      </c>
      <c r="C435">
        <f t="shared" si="120"/>
        <v>2.0000000000000009</v>
      </c>
      <c r="D435" s="19">
        <f t="shared" si="112"/>
        <v>3.3962264150943398</v>
      </c>
      <c r="E435">
        <f t="shared" si="121"/>
        <v>1</v>
      </c>
      <c r="F435" s="1">
        <f t="shared" si="125"/>
        <v>173.20754716981111</v>
      </c>
      <c r="G435" s="1">
        <f t="shared" si="122"/>
        <v>3.0230419874165895</v>
      </c>
      <c r="H435" s="14">
        <f t="shared" si="123"/>
        <v>-1.9859621920270338</v>
      </c>
      <c r="I435" s="1">
        <f t="shared" si="124"/>
        <v>0.2365463418427397</v>
      </c>
      <c r="J435" s="15" t="str">
        <f t="shared" si="113"/>
        <v>D</v>
      </c>
      <c r="K435" s="16">
        <f t="shared" si="114"/>
        <v>-1.9859621920270338</v>
      </c>
      <c r="L435" s="16">
        <f t="shared" si="115"/>
        <v>0.2365463418427397</v>
      </c>
      <c r="M435" s="16" t="e">
        <f t="shared" si="116"/>
        <v>#N/A</v>
      </c>
      <c r="N435" s="16" t="e">
        <f t="shared" si="117"/>
        <v>#N/A</v>
      </c>
      <c r="O435" s="16" t="e">
        <f t="shared" si="118"/>
        <v>#N/A</v>
      </c>
      <c r="P435" s="16" t="e">
        <f t="shared" si="119"/>
        <v>#N/A</v>
      </c>
      <c r="Q435" s="1"/>
      <c r="W435" s="2"/>
    </row>
    <row r="436" spans="1:23">
      <c r="A436">
        <f t="shared" si="126"/>
        <v>434</v>
      </c>
      <c r="B436">
        <f t="shared" si="111"/>
        <v>11</v>
      </c>
      <c r="C436">
        <f t="shared" si="120"/>
        <v>2.0000000000000009</v>
      </c>
      <c r="D436" s="19">
        <f t="shared" si="112"/>
        <v>3.3962264150943398</v>
      </c>
      <c r="E436">
        <f t="shared" si="121"/>
        <v>1</v>
      </c>
      <c r="F436" s="1">
        <f t="shared" si="125"/>
        <v>176.60377358490544</v>
      </c>
      <c r="G436" s="1">
        <f t="shared" si="122"/>
        <v>3.0823173205031895</v>
      </c>
      <c r="H436" s="14">
        <f t="shared" si="123"/>
        <v>-1.9964874635286434</v>
      </c>
      <c r="I436" s="1">
        <f t="shared" si="124"/>
        <v>0.11848125578743632</v>
      </c>
      <c r="J436" s="15" t="str">
        <f t="shared" si="113"/>
        <v>D</v>
      </c>
      <c r="K436" s="16">
        <f t="shared" si="114"/>
        <v>-1.9964874635286434</v>
      </c>
      <c r="L436" s="16">
        <f t="shared" si="115"/>
        <v>0.11848125578743632</v>
      </c>
      <c r="M436" s="16" t="e">
        <f t="shared" si="116"/>
        <v>#N/A</v>
      </c>
      <c r="N436" s="16" t="e">
        <f t="shared" si="117"/>
        <v>#N/A</v>
      </c>
      <c r="O436" s="16" t="e">
        <f t="shared" si="118"/>
        <v>#N/A</v>
      </c>
      <c r="P436" s="16" t="e">
        <f t="shared" si="119"/>
        <v>#N/A</v>
      </c>
      <c r="Q436" s="1"/>
      <c r="W436" s="2"/>
    </row>
    <row r="437" spans="1:23">
      <c r="A437">
        <f t="shared" si="126"/>
        <v>435</v>
      </c>
      <c r="B437">
        <f t="shared" si="111"/>
        <v>11</v>
      </c>
      <c r="C437">
        <f t="shared" si="120"/>
        <v>2.0000000000000009</v>
      </c>
      <c r="D437" s="19">
        <f t="shared" si="112"/>
        <v>3.3962264150943398</v>
      </c>
      <c r="E437">
        <f t="shared" si="121"/>
        <v>1</v>
      </c>
      <c r="F437" s="1">
        <f t="shared" si="125"/>
        <v>179.99999999999977</v>
      </c>
      <c r="G437" s="1">
        <f t="shared" si="122"/>
        <v>3.1415926535897891</v>
      </c>
      <c r="H437" s="14">
        <f t="shared" si="123"/>
        <v>-2.0000000000000009</v>
      </c>
      <c r="I437" s="1">
        <f t="shared" si="124"/>
        <v>8.2386354682828542E-15</v>
      </c>
      <c r="J437" s="15" t="str">
        <f t="shared" si="113"/>
        <v>D</v>
      </c>
      <c r="K437" s="16">
        <f t="shared" si="114"/>
        <v>-2.0000000000000009</v>
      </c>
      <c r="L437" s="16">
        <f t="shared" si="115"/>
        <v>8.2386354682828542E-15</v>
      </c>
      <c r="M437" s="16" t="e">
        <f t="shared" si="116"/>
        <v>#N/A</v>
      </c>
      <c r="N437" s="16" t="e">
        <f t="shared" si="117"/>
        <v>#N/A</v>
      </c>
      <c r="O437" s="16" t="e">
        <f t="shared" si="118"/>
        <v>#N/A</v>
      </c>
      <c r="P437" s="16" t="e">
        <f t="shared" si="119"/>
        <v>#N/A</v>
      </c>
      <c r="Q437" s="1"/>
      <c r="W437" s="2"/>
    </row>
  </sheetData>
  <mergeCells count="3">
    <mergeCell ref="AB1:AF1"/>
    <mergeCell ref="AN1:AO1"/>
    <mergeCell ref="AN7:A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Arc-Dot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dcterms:created xsi:type="dcterms:W3CDTF">2019-03-16T17:43:40Z</dcterms:created>
  <dcterms:modified xsi:type="dcterms:W3CDTF">2019-03-16T19:32:38Z</dcterms:modified>
</cp:coreProperties>
</file>