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nSchwabish/Desktop/WaffleChart/"/>
    </mc:Choice>
  </mc:AlternateContent>
  <xr:revisionPtr revIDLastSave="0" documentId="13_ncr:1_{6315D1D4-812F-C346-AE91-CA178783360F}" xr6:coauthVersionLast="32" xr6:coauthVersionMax="32" xr10:uidLastSave="{00000000-0000-0000-0000-000000000000}"/>
  <bookViews>
    <workbookView xWindow="840" yWindow="460" windowWidth="25320" windowHeight="17540" xr2:uid="{820274BE-1BC2-E748-81CA-4D96548D2BC5}"/>
  </bookViews>
  <sheets>
    <sheet name="WaffleSetUp" sheetId="2" r:id="rId1"/>
    <sheet name="Waffles" sheetId="3" r:id="rId2"/>
    <sheet name="Notes" sheetId="4" r:id="rId3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C27" i="2"/>
  <c r="D27" i="2"/>
  <c r="A27" i="2"/>
  <c r="B2" i="2"/>
  <c r="B28" i="2"/>
  <c r="C28" i="2"/>
  <c r="D28" i="2"/>
  <c r="A28" i="2"/>
  <c r="B9" i="3"/>
  <c r="B12" i="3"/>
  <c r="B4" i="2"/>
  <c r="G4" i="2"/>
  <c r="G5" i="2"/>
  <c r="G6" i="2"/>
  <c r="G7" i="2"/>
  <c r="G8" i="2"/>
  <c r="G9" i="2"/>
  <c r="G10" i="2"/>
  <c r="G11" i="2"/>
  <c r="G12" i="2"/>
  <c r="B23" i="3"/>
  <c r="B29" i="2"/>
  <c r="C29" i="2"/>
  <c r="D29" i="2"/>
  <c r="A29" i="2"/>
  <c r="B30" i="2"/>
  <c r="C30" i="2"/>
  <c r="D30" i="2"/>
  <c r="A30" i="2"/>
  <c r="B31" i="2"/>
  <c r="C31" i="2"/>
  <c r="D31" i="2"/>
  <c r="A31" i="2"/>
  <c r="B32" i="2"/>
  <c r="C32" i="2"/>
  <c r="D32" i="2"/>
  <c r="A32" i="2"/>
  <c r="B33" i="2"/>
  <c r="C33" i="2"/>
  <c r="D33" i="2"/>
  <c r="A33" i="2"/>
  <c r="B34" i="2"/>
  <c r="C34" i="2"/>
  <c r="D34" i="2"/>
  <c r="A34" i="2"/>
  <c r="B35" i="2"/>
  <c r="C35" i="2"/>
  <c r="D35" i="2"/>
  <c r="A35" i="2"/>
  <c r="B36" i="2"/>
  <c r="C36" i="2"/>
  <c r="D36" i="2"/>
  <c r="A36" i="2"/>
  <c r="B37" i="2"/>
  <c r="C37" i="2"/>
  <c r="D37" i="2"/>
  <c r="A37" i="2"/>
  <c r="B38" i="2"/>
  <c r="C38" i="2"/>
  <c r="D38" i="2"/>
  <c r="A38" i="2"/>
  <c r="B39" i="2"/>
  <c r="C39" i="2"/>
  <c r="D39" i="2"/>
  <c r="A39" i="2"/>
  <c r="B40" i="2"/>
  <c r="C40" i="2"/>
  <c r="D40" i="2"/>
  <c r="A40" i="2"/>
  <c r="B41" i="2"/>
  <c r="C41" i="2"/>
  <c r="D41" i="2"/>
  <c r="A41" i="2"/>
  <c r="B42" i="2"/>
  <c r="C42" i="2"/>
  <c r="D42" i="2"/>
  <c r="A42" i="2"/>
  <c r="B43" i="2"/>
  <c r="C43" i="2"/>
  <c r="D43" i="2"/>
  <c r="A43" i="2"/>
  <c r="B44" i="2"/>
  <c r="C44" i="2"/>
  <c r="D44" i="2"/>
  <c r="A44" i="2"/>
  <c r="B45" i="2"/>
  <c r="C45" i="2"/>
  <c r="D45" i="2"/>
  <c r="A45" i="2"/>
  <c r="B46" i="2"/>
  <c r="C46" i="2"/>
  <c r="D46" i="2"/>
  <c r="A46" i="2"/>
  <c r="B47" i="2"/>
  <c r="C47" i="2"/>
  <c r="D47" i="2"/>
  <c r="A47" i="2"/>
  <c r="B48" i="2"/>
  <c r="C48" i="2"/>
  <c r="D48" i="2"/>
  <c r="A48" i="2"/>
  <c r="B49" i="2"/>
  <c r="C49" i="2"/>
  <c r="D49" i="2"/>
  <c r="A49" i="2"/>
  <c r="B50" i="2"/>
  <c r="C50" i="2"/>
  <c r="D50" i="2"/>
  <c r="A50" i="2"/>
  <c r="B51" i="2"/>
  <c r="C51" i="2"/>
  <c r="D51" i="2"/>
  <c r="A51" i="2"/>
  <c r="B52" i="2"/>
  <c r="C52" i="2"/>
  <c r="D52" i="2"/>
  <c r="A52" i="2"/>
  <c r="B53" i="2"/>
  <c r="C53" i="2"/>
  <c r="D53" i="2"/>
  <c r="A53" i="2"/>
  <c r="B54" i="2"/>
  <c r="C54" i="2"/>
  <c r="D54" i="2"/>
  <c r="A54" i="2"/>
  <c r="B55" i="2"/>
  <c r="C55" i="2"/>
  <c r="D55" i="2"/>
  <c r="A55" i="2"/>
  <c r="B56" i="2"/>
  <c r="C56" i="2"/>
  <c r="D56" i="2"/>
  <c r="A56" i="2"/>
  <c r="B57" i="2"/>
  <c r="C57" i="2"/>
  <c r="D57" i="2"/>
  <c r="A57" i="2"/>
  <c r="B58" i="2"/>
  <c r="C58" i="2"/>
  <c r="D58" i="2"/>
  <c r="A58" i="2"/>
  <c r="B59" i="2"/>
  <c r="C59" i="2"/>
  <c r="D59" i="2"/>
  <c r="A59" i="2"/>
  <c r="B60" i="2"/>
  <c r="C60" i="2"/>
  <c r="D60" i="2"/>
  <c r="A60" i="2"/>
  <c r="B61" i="2"/>
  <c r="C61" i="2"/>
  <c r="D61" i="2"/>
  <c r="A61" i="2"/>
  <c r="B62" i="2"/>
  <c r="C62" i="2"/>
  <c r="D62" i="2"/>
  <c r="A62" i="2"/>
  <c r="B63" i="2"/>
  <c r="C63" i="2"/>
  <c r="D63" i="2"/>
  <c r="A63" i="2"/>
  <c r="B64" i="2"/>
  <c r="C64" i="2"/>
  <c r="D64" i="2"/>
  <c r="A64" i="2"/>
  <c r="B65" i="2"/>
  <c r="C65" i="2"/>
  <c r="D65" i="2"/>
  <c r="A65" i="2"/>
  <c r="B66" i="2"/>
  <c r="C66" i="2"/>
  <c r="D66" i="2"/>
  <c r="A66" i="2"/>
  <c r="C5" i="2"/>
  <c r="B5" i="2"/>
  <c r="C6" i="2"/>
  <c r="B6" i="2"/>
  <c r="C7" i="2"/>
  <c r="B7" i="2"/>
  <c r="C8" i="2"/>
  <c r="B8" i="2"/>
  <c r="C9" i="2"/>
  <c r="B9" i="2"/>
  <c r="C10" i="2"/>
  <c r="B10" i="2"/>
  <c r="C11" i="2"/>
  <c r="B11" i="2"/>
  <c r="C12" i="2"/>
  <c r="B12" i="2"/>
  <c r="C13" i="2"/>
  <c r="B13" i="2"/>
  <c r="C14" i="2"/>
  <c r="B14" i="2"/>
  <c r="C15" i="2"/>
  <c r="B15" i="2"/>
  <c r="C16" i="2"/>
  <c r="B16" i="2"/>
  <c r="C17" i="2"/>
  <c r="B17" i="2"/>
  <c r="AI38" i="3"/>
  <c r="X38" i="3"/>
  <c r="M38" i="3"/>
  <c r="B38" i="3"/>
  <c r="AT25" i="3"/>
  <c r="AI25" i="3"/>
  <c r="X25" i="3"/>
  <c r="M25" i="3"/>
  <c r="B25" i="3"/>
  <c r="AT12" i="3"/>
  <c r="AI12" i="3"/>
  <c r="X12" i="3"/>
  <c r="M12" i="3"/>
  <c r="H3" i="2"/>
  <c r="I3" i="2"/>
  <c r="AV27" i="3"/>
  <c r="J3" i="2"/>
  <c r="AL14" i="3"/>
  <c r="M28" i="3"/>
  <c r="H4" i="2"/>
  <c r="I4" i="2"/>
  <c r="J4" i="2"/>
  <c r="K4" i="2"/>
  <c r="L4" i="2"/>
  <c r="M4" i="2"/>
  <c r="N4" i="2"/>
  <c r="O4" i="2"/>
  <c r="P4" i="2"/>
  <c r="B16" i="3"/>
  <c r="H5" i="2"/>
  <c r="AJ29" i="3"/>
  <c r="I5" i="2"/>
  <c r="J5" i="2"/>
  <c r="K5" i="2"/>
  <c r="L5" i="2"/>
  <c r="M5" i="2"/>
  <c r="N5" i="2"/>
  <c r="O5" i="2"/>
  <c r="P5" i="2"/>
  <c r="AI40" i="3"/>
  <c r="X40" i="3"/>
  <c r="O40" i="3"/>
  <c r="N40" i="3"/>
  <c r="M40" i="3"/>
  <c r="C40" i="3"/>
  <c r="B40" i="3"/>
  <c r="AT27" i="3"/>
  <c r="AJ27" i="3"/>
  <c r="AI27" i="3"/>
  <c r="Z27" i="3"/>
  <c r="Y27" i="3"/>
  <c r="X27" i="3"/>
  <c r="N27" i="3"/>
  <c r="M27" i="3"/>
  <c r="B27" i="3"/>
  <c r="B15" i="3"/>
  <c r="AW14" i="3"/>
  <c r="AV14" i="3"/>
  <c r="AU14" i="3"/>
  <c r="AT14" i="3"/>
  <c r="AJ14" i="3"/>
  <c r="AI14" i="3"/>
  <c r="X14" i="3"/>
  <c r="O14" i="3"/>
  <c r="N14" i="3"/>
  <c r="M14" i="3"/>
  <c r="D14" i="3"/>
  <c r="C14" i="3"/>
  <c r="B14" i="3"/>
  <c r="E27" i="3"/>
  <c r="Z40" i="3"/>
  <c r="N16" i="3"/>
  <c r="AI16" i="3"/>
  <c r="D27" i="3"/>
  <c r="AK27" i="3"/>
  <c r="AT28" i="3"/>
  <c r="M29" i="3"/>
  <c r="AK40" i="3"/>
  <c r="AJ16" i="3"/>
  <c r="X28" i="3"/>
  <c r="M15" i="3"/>
  <c r="M30" i="3"/>
  <c r="AI15" i="3"/>
  <c r="B28" i="3"/>
  <c r="AK14" i="3"/>
  <c r="AT15" i="3"/>
  <c r="K3" i="2"/>
  <c r="L3" i="2"/>
  <c r="M3" i="2"/>
  <c r="N3" i="2"/>
  <c r="O3" i="2"/>
  <c r="P3" i="2"/>
  <c r="E14" i="3"/>
  <c r="O27" i="3"/>
  <c r="AJ41" i="3"/>
  <c r="AJ28" i="3"/>
  <c r="Y28" i="3"/>
  <c r="N28" i="3"/>
  <c r="N15" i="3"/>
  <c r="N41" i="3"/>
  <c r="AU28" i="3"/>
  <c r="C28" i="3"/>
  <c r="C15" i="3"/>
  <c r="AU15" i="3"/>
  <c r="AJ15" i="3"/>
  <c r="Y15" i="3"/>
  <c r="C41" i="3"/>
  <c r="AI42" i="3"/>
  <c r="X29" i="3"/>
  <c r="X42" i="3"/>
  <c r="M42" i="3"/>
  <c r="B42" i="3"/>
  <c r="M16" i="3"/>
  <c r="AT29" i="3"/>
  <c r="B29" i="3"/>
  <c r="X16" i="3"/>
  <c r="AT16" i="3"/>
  <c r="Y41" i="3"/>
  <c r="AI43" i="3"/>
  <c r="X43" i="3"/>
  <c r="X30" i="3"/>
  <c r="AJ42" i="3"/>
  <c r="Y29" i="3"/>
  <c r="Y42" i="3"/>
  <c r="N42" i="3"/>
  <c r="C42" i="3"/>
  <c r="AU16" i="3"/>
  <c r="C16" i="3"/>
  <c r="N29" i="3"/>
  <c r="C29" i="3"/>
  <c r="AU29" i="3"/>
  <c r="Y16" i="3"/>
  <c r="AI29" i="3"/>
  <c r="P27" i="3"/>
  <c r="AA40" i="3"/>
  <c r="AL27" i="3"/>
  <c r="E40" i="3"/>
  <c r="AW27" i="3"/>
  <c r="P14" i="3"/>
  <c r="AL40" i="3"/>
  <c r="AA27" i="3"/>
  <c r="P40" i="3"/>
  <c r="AA14" i="3"/>
  <c r="AJ40" i="3"/>
  <c r="AU27" i="3"/>
  <c r="C27" i="3"/>
  <c r="Y14" i="3"/>
  <c r="D40" i="3"/>
  <c r="AI41" i="3"/>
  <c r="X41" i="3"/>
  <c r="M41" i="3"/>
  <c r="B41" i="3"/>
  <c r="AI28" i="3"/>
  <c r="Z14" i="3"/>
  <c r="X15" i="3"/>
  <c r="Y40" i="3"/>
  <c r="B17" i="3"/>
  <c r="M43" i="3"/>
  <c r="M17" i="3"/>
  <c r="X17" i="3"/>
  <c r="AT17" i="3"/>
  <c r="AI30" i="3"/>
  <c r="B30" i="3"/>
  <c r="H6" i="2"/>
  <c r="I6" i="2"/>
  <c r="J6" i="2"/>
  <c r="K6" i="2"/>
  <c r="L6" i="2"/>
  <c r="M6" i="2"/>
  <c r="N6" i="2"/>
  <c r="O6" i="2"/>
  <c r="P6" i="2"/>
  <c r="AI17" i="3"/>
  <c r="AT30" i="3"/>
  <c r="B43" i="3"/>
  <c r="Q40" i="3"/>
  <c r="AX27" i="3"/>
  <c r="Q14" i="3"/>
  <c r="AM40" i="3"/>
  <c r="AM27" i="3"/>
  <c r="AB27" i="3"/>
  <c r="Q27" i="3"/>
  <c r="F27" i="3"/>
  <c r="AB40" i="3"/>
  <c r="AX14" i="3"/>
  <c r="AM14" i="3"/>
  <c r="F40" i="3"/>
  <c r="AB14" i="3"/>
  <c r="F14" i="3"/>
  <c r="Z42" i="3"/>
  <c r="O42" i="3"/>
  <c r="D42" i="3"/>
  <c r="O29" i="3"/>
  <c r="AK42" i="3"/>
  <c r="AV16" i="3"/>
  <c r="D16" i="3"/>
  <c r="D29" i="3"/>
  <c r="Z29" i="3"/>
  <c r="AK29" i="3"/>
  <c r="AK16" i="3"/>
  <c r="O16" i="3"/>
  <c r="Z16" i="3"/>
  <c r="AV29" i="3"/>
  <c r="Z41" i="3"/>
  <c r="AK41" i="3"/>
  <c r="Z28" i="3"/>
  <c r="O28" i="3"/>
  <c r="O15" i="3"/>
  <c r="O41" i="3"/>
  <c r="AV28" i="3"/>
  <c r="AK28" i="3"/>
  <c r="D28" i="3"/>
  <c r="D15" i="3"/>
  <c r="AV15" i="3"/>
  <c r="AK15" i="3"/>
  <c r="Z15" i="3"/>
  <c r="D41" i="3"/>
  <c r="Y17" i="3"/>
  <c r="N43" i="3"/>
  <c r="N17" i="3"/>
  <c r="AJ17" i="3"/>
  <c r="C17" i="3"/>
  <c r="AJ30" i="3"/>
  <c r="C43" i="3"/>
  <c r="AU30" i="3"/>
  <c r="C30" i="3"/>
  <c r="N30" i="3"/>
  <c r="Y30" i="3"/>
  <c r="AJ43" i="3"/>
  <c r="Y43" i="3"/>
  <c r="AU17" i="3"/>
  <c r="H7" i="2"/>
  <c r="M44" i="3"/>
  <c r="M31" i="3"/>
  <c r="X18" i="3"/>
  <c r="B44" i="3"/>
  <c r="AT31" i="3"/>
  <c r="B31" i="3"/>
  <c r="X31" i="3"/>
  <c r="AI44" i="3"/>
  <c r="X44" i="3"/>
  <c r="AT18" i="3"/>
  <c r="AI18" i="3"/>
  <c r="AI31" i="3"/>
  <c r="M18" i="3"/>
  <c r="B18" i="3"/>
  <c r="AA42" i="3"/>
  <c r="P29" i="3"/>
  <c r="AL42" i="3"/>
  <c r="E29" i="3"/>
  <c r="AL16" i="3"/>
  <c r="AW29" i="3"/>
  <c r="AL29" i="3"/>
  <c r="AA29" i="3"/>
  <c r="E42" i="3"/>
  <c r="AA16" i="3"/>
  <c r="P16" i="3"/>
  <c r="E16" i="3"/>
  <c r="AW16" i="3"/>
  <c r="P42" i="3"/>
  <c r="AA41" i="3"/>
  <c r="AA28" i="3"/>
  <c r="AL41" i="3"/>
  <c r="P41" i="3"/>
  <c r="AW28" i="3"/>
  <c r="AL28" i="3"/>
  <c r="E28" i="3"/>
  <c r="AW15" i="3"/>
  <c r="E15" i="3"/>
  <c r="AL15" i="3"/>
  <c r="AA15" i="3"/>
  <c r="P15" i="3"/>
  <c r="E41" i="3"/>
  <c r="P28" i="3"/>
  <c r="Z43" i="3"/>
  <c r="AV30" i="3"/>
  <c r="D30" i="3"/>
  <c r="O43" i="3"/>
  <c r="D43" i="3"/>
  <c r="AK17" i="3"/>
  <c r="AK43" i="3"/>
  <c r="AV17" i="3"/>
  <c r="Z30" i="3"/>
  <c r="O17" i="3"/>
  <c r="AK30" i="3"/>
  <c r="O30" i="3"/>
  <c r="Z17" i="3"/>
  <c r="D17" i="3"/>
  <c r="R40" i="3"/>
  <c r="AC27" i="3"/>
  <c r="G40" i="3"/>
  <c r="AN40" i="3"/>
  <c r="AN27" i="3"/>
  <c r="R27" i="3"/>
  <c r="AY14" i="3"/>
  <c r="G14" i="3"/>
  <c r="G27" i="3"/>
  <c r="AC40" i="3"/>
  <c r="AY27" i="3"/>
  <c r="AN14" i="3"/>
  <c r="R14" i="3"/>
  <c r="AC14" i="3"/>
  <c r="B32" i="3"/>
  <c r="AI45" i="3"/>
  <c r="X19" i="3"/>
  <c r="X45" i="3"/>
  <c r="AT32" i="3"/>
  <c r="M45" i="3"/>
  <c r="B45" i="3"/>
  <c r="X32" i="3"/>
  <c r="M32" i="3"/>
  <c r="M19" i="3"/>
  <c r="AI19" i="3"/>
  <c r="H8" i="2"/>
  <c r="AI32" i="3"/>
  <c r="AT19" i="3"/>
  <c r="B19" i="3"/>
  <c r="I7" i="2"/>
  <c r="Y18" i="3"/>
  <c r="Y31" i="3"/>
  <c r="Y44" i="3"/>
  <c r="AJ44" i="3"/>
  <c r="C31" i="3"/>
  <c r="AU18" i="3"/>
  <c r="AJ31" i="3"/>
  <c r="N18" i="3"/>
  <c r="C18" i="3"/>
  <c r="N31" i="3"/>
  <c r="AJ18" i="3"/>
  <c r="AU31" i="3"/>
  <c r="N44" i="3"/>
  <c r="C44" i="3"/>
  <c r="H40" i="3"/>
  <c r="AO40" i="3"/>
  <c r="AD27" i="3"/>
  <c r="S27" i="3"/>
  <c r="AZ14" i="3"/>
  <c r="H14" i="3"/>
  <c r="H27" i="3"/>
  <c r="S40" i="3"/>
  <c r="AZ27" i="3"/>
  <c r="S14" i="3"/>
  <c r="AO14" i="3"/>
  <c r="AD14" i="3"/>
  <c r="AD40" i="3"/>
  <c r="AO27" i="3"/>
  <c r="AA43" i="3"/>
  <c r="AW30" i="3"/>
  <c r="E30" i="3"/>
  <c r="P43" i="3"/>
  <c r="E43" i="3"/>
  <c r="AL30" i="3"/>
  <c r="AL43" i="3"/>
  <c r="AA17" i="3"/>
  <c r="AA30" i="3"/>
  <c r="P17" i="3"/>
  <c r="P30" i="3"/>
  <c r="AL17" i="3"/>
  <c r="E17" i="3"/>
  <c r="AW17" i="3"/>
  <c r="Q41" i="3"/>
  <c r="AX15" i="3"/>
  <c r="F15" i="3"/>
  <c r="AM15" i="3"/>
  <c r="AB15" i="3"/>
  <c r="Q15" i="3"/>
  <c r="F41" i="3"/>
  <c r="AB28" i="3"/>
  <c r="AM41" i="3"/>
  <c r="AM28" i="3"/>
  <c r="F28" i="3"/>
  <c r="AB41" i="3"/>
  <c r="AX28" i="3"/>
  <c r="Q28" i="3"/>
  <c r="Q42" i="3"/>
  <c r="AM42" i="3"/>
  <c r="AB42" i="3"/>
  <c r="AX29" i="3"/>
  <c r="F29" i="3"/>
  <c r="AM16" i="3"/>
  <c r="AM29" i="3"/>
  <c r="AB29" i="3"/>
  <c r="Q29" i="3"/>
  <c r="F42" i="3"/>
  <c r="AB16" i="3"/>
  <c r="Q16" i="3"/>
  <c r="F16" i="3"/>
  <c r="AX16" i="3"/>
  <c r="I8" i="2"/>
  <c r="C32" i="3"/>
  <c r="N45" i="3"/>
  <c r="Y32" i="3"/>
  <c r="C45" i="3"/>
  <c r="AJ19" i="3"/>
  <c r="N19" i="3"/>
  <c r="N32" i="3"/>
  <c r="Y19" i="3"/>
  <c r="AJ32" i="3"/>
  <c r="AU32" i="3"/>
  <c r="Y45" i="3"/>
  <c r="AJ45" i="3"/>
  <c r="AU19" i="3"/>
  <c r="C19" i="3"/>
  <c r="AI46" i="3"/>
  <c r="B20" i="3"/>
  <c r="H9" i="2"/>
  <c r="X46" i="3"/>
  <c r="AI20" i="3"/>
  <c r="M46" i="3"/>
  <c r="AT33" i="3"/>
  <c r="X33" i="3"/>
  <c r="B33" i="3"/>
  <c r="AI33" i="3"/>
  <c r="M33" i="3"/>
  <c r="X20" i="3"/>
  <c r="M20" i="3"/>
  <c r="B46" i="3"/>
  <c r="AT20" i="3"/>
  <c r="J7" i="2"/>
  <c r="O44" i="3"/>
  <c r="Z31" i="3"/>
  <c r="Z18" i="3"/>
  <c r="D18" i="3"/>
  <c r="Z44" i="3"/>
  <c r="AK31" i="3"/>
  <c r="D31" i="3"/>
  <c r="O31" i="3"/>
  <c r="AV18" i="3"/>
  <c r="D44" i="3"/>
  <c r="O18" i="3"/>
  <c r="AV31" i="3"/>
  <c r="AK18" i="3"/>
  <c r="AK44" i="3"/>
  <c r="Q43" i="3"/>
  <c r="F43" i="3"/>
  <c r="AM30" i="3"/>
  <c r="AM43" i="3"/>
  <c r="AB43" i="3"/>
  <c r="AX30" i="3"/>
  <c r="AB17" i="3"/>
  <c r="AB30" i="3"/>
  <c r="F30" i="3"/>
  <c r="Q30" i="3"/>
  <c r="AM17" i="3"/>
  <c r="Q17" i="3"/>
  <c r="F17" i="3"/>
  <c r="AX17" i="3"/>
  <c r="R42" i="3"/>
  <c r="AY29" i="3"/>
  <c r="G29" i="3"/>
  <c r="AN29" i="3"/>
  <c r="AC29" i="3"/>
  <c r="R29" i="3"/>
  <c r="AC42" i="3"/>
  <c r="G42" i="3"/>
  <c r="AC16" i="3"/>
  <c r="AN42" i="3"/>
  <c r="R16" i="3"/>
  <c r="G16" i="3"/>
  <c r="AY16" i="3"/>
  <c r="AN16" i="3"/>
  <c r="I40" i="3"/>
  <c r="T27" i="3"/>
  <c r="AP40" i="3"/>
  <c r="AE40" i="3"/>
  <c r="T40" i="3"/>
  <c r="I27" i="3"/>
  <c r="AP14" i="3"/>
  <c r="T14" i="3"/>
  <c r="BA14" i="3"/>
  <c r="BA27" i="3"/>
  <c r="AE27" i="3"/>
  <c r="AE14" i="3"/>
  <c r="I14" i="3"/>
  <c r="AP27" i="3"/>
  <c r="R41" i="3"/>
  <c r="R28" i="3"/>
  <c r="AN15" i="3"/>
  <c r="AC41" i="3"/>
  <c r="G41" i="3"/>
  <c r="AC28" i="3"/>
  <c r="AY15" i="3"/>
  <c r="AN41" i="3"/>
  <c r="AN28" i="3"/>
  <c r="G28" i="3"/>
  <c r="AC15" i="3"/>
  <c r="G15" i="3"/>
  <c r="R15" i="3"/>
  <c r="AY28" i="3"/>
  <c r="H10" i="2"/>
  <c r="M21" i="3"/>
  <c r="AT34" i="3"/>
  <c r="M34" i="3"/>
  <c r="X47" i="3"/>
  <c r="AI47" i="3"/>
  <c r="B21" i="3"/>
  <c r="AI21" i="3"/>
  <c r="B34" i="3"/>
  <c r="B47" i="3"/>
  <c r="M47" i="3"/>
  <c r="AI34" i="3"/>
  <c r="AT21" i="3"/>
  <c r="X34" i="3"/>
  <c r="X21" i="3"/>
  <c r="I9" i="2"/>
  <c r="Y46" i="3"/>
  <c r="Y20" i="3"/>
  <c r="N20" i="3"/>
  <c r="C20" i="3"/>
  <c r="AJ46" i="3"/>
  <c r="AU33" i="3"/>
  <c r="N46" i="3"/>
  <c r="AJ20" i="3"/>
  <c r="C46" i="3"/>
  <c r="N33" i="3"/>
  <c r="C33" i="3"/>
  <c r="Y33" i="3"/>
  <c r="AJ33" i="3"/>
  <c r="AU20" i="3"/>
  <c r="K7" i="2"/>
  <c r="P31" i="3"/>
  <c r="AL18" i="3"/>
  <c r="E31" i="3"/>
  <c r="E18" i="3"/>
  <c r="AL44" i="3"/>
  <c r="AA44" i="3"/>
  <c r="AW18" i="3"/>
  <c r="AW31" i="3"/>
  <c r="AA31" i="3"/>
  <c r="P18" i="3"/>
  <c r="AL31" i="3"/>
  <c r="AA18" i="3"/>
  <c r="P44" i="3"/>
  <c r="E44" i="3"/>
  <c r="J8" i="2"/>
  <c r="AK45" i="3"/>
  <c r="D19" i="3"/>
  <c r="O19" i="3"/>
  <c r="AV19" i="3"/>
  <c r="O32" i="3"/>
  <c r="O45" i="3"/>
  <c r="D32" i="3"/>
  <c r="AK19" i="3"/>
  <c r="Z19" i="3"/>
  <c r="Z45" i="3"/>
  <c r="Z32" i="3"/>
  <c r="D45" i="3"/>
  <c r="AV32" i="3"/>
  <c r="AK32" i="3"/>
  <c r="AQ40" i="3"/>
  <c r="AF40" i="3"/>
  <c r="U40" i="3"/>
  <c r="J40" i="3"/>
  <c r="AQ14" i="3"/>
  <c r="U27" i="3"/>
  <c r="AF14" i="3"/>
  <c r="U14" i="3"/>
  <c r="J14" i="3"/>
  <c r="AF27" i="3"/>
  <c r="BB27" i="3"/>
  <c r="J27" i="3"/>
  <c r="BB14" i="3"/>
  <c r="AQ27" i="3"/>
  <c r="H41" i="3"/>
  <c r="AZ28" i="3"/>
  <c r="AO15" i="3"/>
  <c r="AD41" i="3"/>
  <c r="S41" i="3"/>
  <c r="AZ15" i="3"/>
  <c r="AO41" i="3"/>
  <c r="AO28" i="3"/>
  <c r="H28" i="3"/>
  <c r="S28" i="3"/>
  <c r="H15" i="3"/>
  <c r="AD15" i="3"/>
  <c r="AD28" i="3"/>
  <c r="S15" i="3"/>
  <c r="H42" i="3"/>
  <c r="AO29" i="3"/>
  <c r="AD42" i="3"/>
  <c r="AD16" i="3"/>
  <c r="AZ29" i="3"/>
  <c r="AO42" i="3"/>
  <c r="AD29" i="3"/>
  <c r="S16" i="3"/>
  <c r="H16" i="3"/>
  <c r="H29" i="3"/>
  <c r="AZ16" i="3"/>
  <c r="AO16" i="3"/>
  <c r="S29" i="3"/>
  <c r="S42" i="3"/>
  <c r="R43" i="3"/>
  <c r="AN30" i="3"/>
  <c r="AN43" i="3"/>
  <c r="AC43" i="3"/>
  <c r="AC30" i="3"/>
  <c r="R17" i="3"/>
  <c r="R30" i="3"/>
  <c r="G30" i="3"/>
  <c r="G43" i="3"/>
  <c r="AY30" i="3"/>
  <c r="G17" i="3"/>
  <c r="AN17" i="3"/>
  <c r="AY17" i="3"/>
  <c r="AC17" i="3"/>
  <c r="K8" i="2"/>
  <c r="E45" i="3"/>
  <c r="AL32" i="3"/>
  <c r="AA19" i="3"/>
  <c r="AA32" i="3"/>
  <c r="P19" i="3"/>
  <c r="E32" i="3"/>
  <c r="AW19" i="3"/>
  <c r="E19" i="3"/>
  <c r="AA45" i="3"/>
  <c r="AW32" i="3"/>
  <c r="AL19" i="3"/>
  <c r="P45" i="3"/>
  <c r="P32" i="3"/>
  <c r="AL45" i="3"/>
  <c r="L7" i="2"/>
  <c r="Q44" i="3"/>
  <c r="AB44" i="3"/>
  <c r="F18" i="3"/>
  <c r="AX31" i="3"/>
  <c r="AX18" i="3"/>
  <c r="AB18" i="3"/>
  <c r="Q18" i="3"/>
  <c r="AM31" i="3"/>
  <c r="AM18" i="3"/>
  <c r="F44" i="3"/>
  <c r="AB31" i="3"/>
  <c r="AM44" i="3"/>
  <c r="F31" i="3"/>
  <c r="Q31" i="3"/>
  <c r="J9" i="2"/>
  <c r="Z46" i="3"/>
  <c r="D33" i="3"/>
  <c r="O46" i="3"/>
  <c r="AK20" i="3"/>
  <c r="AV33" i="3"/>
  <c r="Z33" i="3"/>
  <c r="AV20" i="3"/>
  <c r="D46" i="3"/>
  <c r="O33" i="3"/>
  <c r="Z20" i="3"/>
  <c r="D20" i="3"/>
  <c r="AK46" i="3"/>
  <c r="O20" i="3"/>
  <c r="AK33" i="3"/>
  <c r="M48" i="3"/>
  <c r="AT22" i="3"/>
  <c r="M35" i="3"/>
  <c r="AI22" i="3"/>
  <c r="B48" i="3"/>
  <c r="X35" i="3"/>
  <c r="M22" i="3"/>
  <c r="AI48" i="3"/>
  <c r="X48" i="3"/>
  <c r="AT35" i="3"/>
  <c r="B35" i="3"/>
  <c r="X22" i="3"/>
  <c r="AI35" i="3"/>
  <c r="H11" i="2"/>
  <c r="B22" i="3"/>
  <c r="I10" i="2"/>
  <c r="AJ47" i="3"/>
  <c r="N21" i="3"/>
  <c r="AJ21" i="3"/>
  <c r="C34" i="3"/>
  <c r="Y34" i="3"/>
  <c r="C21" i="3"/>
  <c r="C47" i="3"/>
  <c r="AU21" i="3"/>
  <c r="N47" i="3"/>
  <c r="Y47" i="3"/>
  <c r="AU34" i="3"/>
  <c r="Y21" i="3"/>
  <c r="AJ34" i="3"/>
  <c r="N34" i="3"/>
  <c r="I41" i="3"/>
  <c r="BA28" i="3"/>
  <c r="I28" i="3"/>
  <c r="AE41" i="3"/>
  <c r="AE15" i="3"/>
  <c r="AP41" i="3"/>
  <c r="AP28" i="3"/>
  <c r="T28" i="3"/>
  <c r="I15" i="3"/>
  <c r="T41" i="3"/>
  <c r="AE28" i="3"/>
  <c r="BA15" i="3"/>
  <c r="T15" i="3"/>
  <c r="AP15" i="3"/>
  <c r="I42" i="3"/>
  <c r="AP29" i="3"/>
  <c r="BA29" i="3"/>
  <c r="T16" i="3"/>
  <c r="AP42" i="3"/>
  <c r="I29" i="3"/>
  <c r="BA16" i="3"/>
  <c r="AP16" i="3"/>
  <c r="AE16" i="3"/>
  <c r="AE42" i="3"/>
  <c r="T29" i="3"/>
  <c r="AE29" i="3"/>
  <c r="I16" i="3"/>
  <c r="T42" i="3"/>
  <c r="AR40" i="3"/>
  <c r="AG40" i="3"/>
  <c r="V40" i="3"/>
  <c r="K40" i="3"/>
  <c r="BC27" i="3"/>
  <c r="K27" i="3"/>
  <c r="AG14" i="3"/>
  <c r="V27" i="3"/>
  <c r="V14" i="3"/>
  <c r="K14" i="3"/>
  <c r="AG27" i="3"/>
  <c r="BC14" i="3"/>
  <c r="AR14" i="3"/>
  <c r="AR27" i="3"/>
  <c r="H43" i="3"/>
  <c r="AO43" i="3"/>
  <c r="AD43" i="3"/>
  <c r="S43" i="3"/>
  <c r="AD30" i="3"/>
  <c r="S17" i="3"/>
  <c r="S30" i="3"/>
  <c r="H30" i="3"/>
  <c r="AZ30" i="3"/>
  <c r="H17" i="3"/>
  <c r="AO17" i="3"/>
  <c r="AZ17" i="3"/>
  <c r="AD17" i="3"/>
  <c r="AO30" i="3"/>
  <c r="J10" i="2"/>
  <c r="D47" i="3"/>
  <c r="AV21" i="3"/>
  <c r="AV34" i="3"/>
  <c r="AK34" i="3"/>
  <c r="O34" i="3"/>
  <c r="O47" i="3"/>
  <c r="D21" i="3"/>
  <c r="AK21" i="3"/>
  <c r="AK47" i="3"/>
  <c r="Z34" i="3"/>
  <c r="Z21" i="3"/>
  <c r="Z47" i="3"/>
  <c r="D34" i="3"/>
  <c r="O21" i="3"/>
  <c r="K9" i="2"/>
  <c r="E33" i="3"/>
  <c r="AA20" i="3"/>
  <c r="AA46" i="3"/>
  <c r="AL20" i="3"/>
  <c r="AW33" i="3"/>
  <c r="AL33" i="3"/>
  <c r="E46" i="3"/>
  <c r="AA33" i="3"/>
  <c r="P46" i="3"/>
  <c r="E20" i="3"/>
  <c r="AW20" i="3"/>
  <c r="AL46" i="3"/>
  <c r="P33" i="3"/>
  <c r="P20" i="3"/>
  <c r="I11" i="2"/>
  <c r="C48" i="3"/>
  <c r="C22" i="3"/>
  <c r="Y35" i="3"/>
  <c r="Y22" i="3"/>
  <c r="N22" i="3"/>
  <c r="AJ22" i="3"/>
  <c r="C35" i="3"/>
  <c r="N48" i="3"/>
  <c r="AU35" i="3"/>
  <c r="AJ35" i="3"/>
  <c r="N35" i="3"/>
  <c r="AU22" i="3"/>
  <c r="AJ48" i="3"/>
  <c r="Y48" i="3"/>
  <c r="M7" i="2"/>
  <c r="G18" i="3"/>
  <c r="AN18" i="3"/>
  <c r="AC18" i="3"/>
  <c r="AN44" i="3"/>
  <c r="R44" i="3"/>
  <c r="AC44" i="3"/>
  <c r="G44" i="3"/>
  <c r="AY18" i="3"/>
  <c r="AN31" i="3"/>
  <c r="AY31" i="3"/>
  <c r="R31" i="3"/>
  <c r="AC31" i="3"/>
  <c r="R18" i="3"/>
  <c r="G31" i="3"/>
  <c r="H12" i="2"/>
  <c r="AT36" i="3"/>
  <c r="M23" i="3"/>
  <c r="X49" i="3"/>
  <c r="M36" i="3"/>
  <c r="AI23" i="3"/>
  <c r="B36" i="3"/>
  <c r="B49" i="3"/>
  <c r="AI36" i="3"/>
  <c r="X36" i="3"/>
  <c r="M49" i="3"/>
  <c r="AT23" i="3"/>
  <c r="AI49" i="3"/>
  <c r="X23" i="3"/>
  <c r="L8" i="2"/>
  <c r="AX19" i="3"/>
  <c r="AB19" i="3"/>
  <c r="AM45" i="3"/>
  <c r="AX32" i="3"/>
  <c r="AM19" i="3"/>
  <c r="F19" i="3"/>
  <c r="Q19" i="3"/>
  <c r="AB45" i="3"/>
  <c r="F32" i="3"/>
  <c r="AB32" i="3"/>
  <c r="F45" i="3"/>
  <c r="Q32" i="3"/>
  <c r="AM32" i="3"/>
  <c r="Q45" i="3"/>
  <c r="I43" i="3"/>
  <c r="AE30" i="3"/>
  <c r="AP43" i="3"/>
  <c r="T30" i="3"/>
  <c r="I30" i="3"/>
  <c r="BA17" i="3"/>
  <c r="I17" i="3"/>
  <c r="T43" i="3"/>
  <c r="BA30" i="3"/>
  <c r="AE43" i="3"/>
  <c r="AP17" i="3"/>
  <c r="AE17" i="3"/>
  <c r="T17" i="3"/>
  <c r="AP30" i="3"/>
  <c r="AQ41" i="3"/>
  <c r="AQ28" i="3"/>
  <c r="AF41" i="3"/>
  <c r="U41" i="3"/>
  <c r="J41" i="3"/>
  <c r="AF15" i="3"/>
  <c r="J28" i="3"/>
  <c r="U28" i="3"/>
  <c r="J15" i="3"/>
  <c r="AF28" i="3"/>
  <c r="BB15" i="3"/>
  <c r="U15" i="3"/>
  <c r="BB28" i="3"/>
  <c r="AQ15" i="3"/>
  <c r="AQ42" i="3"/>
  <c r="AF29" i="3"/>
  <c r="J42" i="3"/>
  <c r="U16" i="3"/>
  <c r="U42" i="3"/>
  <c r="J29" i="3"/>
  <c r="BB16" i="3"/>
  <c r="AQ16" i="3"/>
  <c r="AF16" i="3"/>
  <c r="AF42" i="3"/>
  <c r="AQ29" i="3"/>
  <c r="U29" i="3"/>
  <c r="BB29" i="3"/>
  <c r="J16" i="3"/>
  <c r="L9" i="2"/>
  <c r="AB46" i="3"/>
  <c r="AX20" i="3"/>
  <c r="F33" i="3"/>
  <c r="AX33" i="3"/>
  <c r="F20" i="3"/>
  <c r="AM20" i="3"/>
  <c r="AM33" i="3"/>
  <c r="Q20" i="3"/>
  <c r="Q46" i="3"/>
  <c r="AB20" i="3"/>
  <c r="AB33" i="3"/>
  <c r="F46" i="3"/>
  <c r="Q33" i="3"/>
  <c r="AM46" i="3"/>
  <c r="I12" i="2"/>
  <c r="C36" i="3"/>
  <c r="AU23" i="3"/>
  <c r="Y49" i="3"/>
  <c r="N36" i="3"/>
  <c r="AJ36" i="3"/>
  <c r="N49" i="3"/>
  <c r="C49" i="3"/>
  <c r="Y23" i="3"/>
  <c r="N23" i="3"/>
  <c r="AJ23" i="3"/>
  <c r="AJ49" i="3"/>
  <c r="Y36" i="3"/>
  <c r="AU36" i="3"/>
  <c r="C23" i="3"/>
  <c r="J11" i="2"/>
  <c r="AK48" i="3"/>
  <c r="Z22" i="3"/>
  <c r="O48" i="3"/>
  <c r="Z35" i="3"/>
  <c r="AV22" i="3"/>
  <c r="O35" i="3"/>
  <c r="Z48" i="3"/>
  <c r="D48" i="3"/>
  <c r="AK35" i="3"/>
  <c r="AK22" i="3"/>
  <c r="D35" i="3"/>
  <c r="AV35" i="3"/>
  <c r="O22" i="3"/>
  <c r="D22" i="3"/>
  <c r="N7" i="2"/>
  <c r="H18" i="3"/>
  <c r="AD44" i="3"/>
  <c r="H31" i="3"/>
  <c r="AZ31" i="3"/>
  <c r="H44" i="3"/>
  <c r="AO31" i="3"/>
  <c r="AD18" i="3"/>
  <c r="AO18" i="3"/>
  <c r="S31" i="3"/>
  <c r="AD31" i="3"/>
  <c r="S18" i="3"/>
  <c r="AO44" i="3"/>
  <c r="S44" i="3"/>
  <c r="AZ18" i="3"/>
  <c r="M8" i="2"/>
  <c r="AN19" i="3"/>
  <c r="AY32" i="3"/>
  <c r="G32" i="3"/>
  <c r="AN45" i="3"/>
  <c r="AY19" i="3"/>
  <c r="R45" i="3"/>
  <c r="AC19" i="3"/>
  <c r="AN32" i="3"/>
  <c r="R32" i="3"/>
  <c r="AC32" i="3"/>
  <c r="G19" i="3"/>
  <c r="AC45" i="3"/>
  <c r="G45" i="3"/>
  <c r="R19" i="3"/>
  <c r="K10" i="2"/>
  <c r="AA47" i="3"/>
  <c r="E21" i="3"/>
  <c r="P34" i="3"/>
  <c r="AA34" i="3"/>
  <c r="P47" i="3"/>
  <c r="E34" i="3"/>
  <c r="AL21" i="3"/>
  <c r="AA21" i="3"/>
  <c r="AL34" i="3"/>
  <c r="AL47" i="3"/>
  <c r="P21" i="3"/>
  <c r="AW21" i="3"/>
  <c r="E47" i="3"/>
  <c r="AW34" i="3"/>
  <c r="AR42" i="3"/>
  <c r="AG29" i="3"/>
  <c r="BC16" i="3"/>
  <c r="K16" i="3"/>
  <c r="V42" i="3"/>
  <c r="K42" i="3"/>
  <c r="AG42" i="3"/>
  <c r="AR29" i="3"/>
  <c r="V29" i="3"/>
  <c r="AR16" i="3"/>
  <c r="V16" i="3"/>
  <c r="BC29" i="3"/>
  <c r="K29" i="3"/>
  <c r="AG16" i="3"/>
  <c r="AQ43" i="3"/>
  <c r="U30" i="3"/>
  <c r="BB17" i="3"/>
  <c r="J17" i="3"/>
  <c r="U43" i="3"/>
  <c r="AF30" i="3"/>
  <c r="AF43" i="3"/>
  <c r="J30" i="3"/>
  <c r="AQ17" i="3"/>
  <c r="AF17" i="3"/>
  <c r="U17" i="3"/>
  <c r="AQ30" i="3"/>
  <c r="J43" i="3"/>
  <c r="BB30" i="3"/>
  <c r="AR41" i="3"/>
  <c r="AR28" i="3"/>
  <c r="AG41" i="3"/>
  <c r="V41" i="3"/>
  <c r="K41" i="3"/>
  <c r="V15" i="3"/>
  <c r="AG28" i="3"/>
  <c r="V28" i="3"/>
  <c r="K28" i="3"/>
  <c r="K15" i="3"/>
  <c r="BC28" i="3"/>
  <c r="BC15" i="3"/>
  <c r="AG15" i="3"/>
  <c r="AR15" i="3"/>
  <c r="J12" i="2"/>
  <c r="O49" i="3"/>
  <c r="D49" i="3"/>
  <c r="O36" i="3"/>
  <c r="Z49" i="3"/>
  <c r="AK49" i="3"/>
  <c r="AV23" i="3"/>
  <c r="AK36" i="3"/>
  <c r="AV36" i="3"/>
  <c r="Z36" i="3"/>
  <c r="D36" i="3"/>
  <c r="Z23" i="3"/>
  <c r="D23" i="3"/>
  <c r="O23" i="3"/>
  <c r="AK23" i="3"/>
  <c r="N8" i="2"/>
  <c r="AD19" i="3"/>
  <c r="H19" i="3"/>
  <c r="S45" i="3"/>
  <c r="AZ19" i="3"/>
  <c r="AD45" i="3"/>
  <c r="H45" i="3"/>
  <c r="AZ32" i="3"/>
  <c r="S19" i="3"/>
  <c r="AO45" i="3"/>
  <c r="S32" i="3"/>
  <c r="H32" i="3"/>
  <c r="AD32" i="3"/>
  <c r="AO19" i="3"/>
  <c r="AO32" i="3"/>
  <c r="O7" i="2"/>
  <c r="AE44" i="3"/>
  <c r="BA18" i="3"/>
  <c r="I31" i="3"/>
  <c r="BA31" i="3"/>
  <c r="T44" i="3"/>
  <c r="T18" i="3"/>
  <c r="AP31" i="3"/>
  <c r="AP44" i="3"/>
  <c r="AE18" i="3"/>
  <c r="I44" i="3"/>
  <c r="AP18" i="3"/>
  <c r="T31" i="3"/>
  <c r="AE31" i="3"/>
  <c r="I18" i="3"/>
  <c r="K11" i="2"/>
  <c r="E35" i="3"/>
  <c r="E48" i="3"/>
  <c r="E22" i="3"/>
  <c r="P48" i="3"/>
  <c r="AA35" i="3"/>
  <c r="AL22" i="3"/>
  <c r="P22" i="3"/>
  <c r="AL35" i="3"/>
  <c r="P35" i="3"/>
  <c r="AW22" i="3"/>
  <c r="AA22" i="3"/>
  <c r="AL48" i="3"/>
  <c r="AA48" i="3"/>
  <c r="AW35" i="3"/>
  <c r="L10" i="2"/>
  <c r="Q34" i="3"/>
  <c r="AM47" i="3"/>
  <c r="AB47" i="3"/>
  <c r="Q21" i="3"/>
  <c r="F34" i="3"/>
  <c r="Q47" i="3"/>
  <c r="AB34" i="3"/>
  <c r="AM34" i="3"/>
  <c r="F47" i="3"/>
  <c r="AB21" i="3"/>
  <c r="F21" i="3"/>
  <c r="AX21" i="3"/>
  <c r="AM21" i="3"/>
  <c r="AX34" i="3"/>
  <c r="M9" i="2"/>
  <c r="R46" i="3"/>
  <c r="AY20" i="3"/>
  <c r="R20" i="3"/>
  <c r="AC33" i="3"/>
  <c r="G46" i="3"/>
  <c r="AC20" i="3"/>
  <c r="AY33" i="3"/>
  <c r="R33" i="3"/>
  <c r="G20" i="3"/>
  <c r="AN33" i="3"/>
  <c r="AN20" i="3"/>
  <c r="G33" i="3"/>
  <c r="AC46" i="3"/>
  <c r="AN46" i="3"/>
  <c r="AR43" i="3"/>
  <c r="V30" i="3"/>
  <c r="BC30" i="3"/>
  <c r="V43" i="3"/>
  <c r="AG30" i="3"/>
  <c r="AR17" i="3"/>
  <c r="AR30" i="3"/>
  <c r="AG43" i="3"/>
  <c r="K30" i="3"/>
  <c r="AG17" i="3"/>
  <c r="V17" i="3"/>
  <c r="K17" i="3"/>
  <c r="BC17" i="3"/>
  <c r="K43" i="3"/>
  <c r="P7" i="2"/>
  <c r="AQ44" i="3"/>
  <c r="J18" i="3"/>
  <c r="J44" i="3"/>
  <c r="AQ31" i="3"/>
  <c r="AF44" i="3"/>
  <c r="AF18" i="3"/>
  <c r="BB18" i="3"/>
  <c r="AQ18" i="3"/>
  <c r="U44" i="3"/>
  <c r="AF31" i="3"/>
  <c r="U18" i="3"/>
  <c r="J31" i="3"/>
  <c r="BB31" i="3"/>
  <c r="U31" i="3"/>
  <c r="L11" i="2"/>
  <c r="AM35" i="3"/>
  <c r="F48" i="3"/>
  <c r="Q35" i="3"/>
  <c r="AB22" i="3"/>
  <c r="AB48" i="3"/>
  <c r="AX22" i="3"/>
  <c r="AM22" i="3"/>
  <c r="Q22" i="3"/>
  <c r="F22" i="3"/>
  <c r="AB35" i="3"/>
  <c r="AM48" i="3"/>
  <c r="F35" i="3"/>
  <c r="Q48" i="3"/>
  <c r="AX35" i="3"/>
  <c r="O8" i="2"/>
  <c r="AP45" i="3"/>
  <c r="AE45" i="3"/>
  <c r="I45" i="3"/>
  <c r="T32" i="3"/>
  <c r="AE19" i="3"/>
  <c r="BA19" i="3"/>
  <c r="I32" i="3"/>
  <c r="T45" i="3"/>
  <c r="I19" i="3"/>
  <c r="T19" i="3"/>
  <c r="AP19" i="3"/>
  <c r="BA32" i="3"/>
  <c r="AE32" i="3"/>
  <c r="AP32" i="3"/>
  <c r="N9" i="2"/>
  <c r="AD20" i="3"/>
  <c r="AD46" i="3"/>
  <c r="S46" i="3"/>
  <c r="AD33" i="3"/>
  <c r="H33" i="3"/>
  <c r="AO20" i="3"/>
  <c r="AO33" i="3"/>
  <c r="H20" i="3"/>
  <c r="H46" i="3"/>
  <c r="AZ33" i="3"/>
  <c r="S33" i="3"/>
  <c r="AO46" i="3"/>
  <c r="S20" i="3"/>
  <c r="AZ20" i="3"/>
  <c r="M10" i="2"/>
  <c r="AC34" i="3"/>
  <c r="AY34" i="3"/>
  <c r="G21" i="3"/>
  <c r="R21" i="3"/>
  <c r="AY21" i="3"/>
  <c r="AN21" i="3"/>
  <c r="G34" i="3"/>
  <c r="AN34" i="3"/>
  <c r="AC21" i="3"/>
  <c r="R47" i="3"/>
  <c r="G47" i="3"/>
  <c r="AN47" i="3"/>
  <c r="AC47" i="3"/>
  <c r="R34" i="3"/>
  <c r="K12" i="2"/>
  <c r="E23" i="3"/>
  <c r="AW36" i="3"/>
  <c r="AL49" i="3"/>
  <c r="AA36" i="3"/>
  <c r="AA23" i="3"/>
  <c r="AA49" i="3"/>
  <c r="AL36" i="3"/>
  <c r="P36" i="3"/>
  <c r="AW23" i="3"/>
  <c r="E36" i="3"/>
  <c r="E49" i="3"/>
  <c r="P49" i="3"/>
  <c r="AL23" i="3"/>
  <c r="P23" i="3"/>
  <c r="P8" i="2"/>
  <c r="U45" i="3"/>
  <c r="U32" i="3"/>
  <c r="J32" i="3"/>
  <c r="AQ32" i="3"/>
  <c r="J45" i="3"/>
  <c r="BB19" i="3"/>
  <c r="AQ45" i="3"/>
  <c r="U19" i="3"/>
  <c r="AF32" i="3"/>
  <c r="AF19" i="3"/>
  <c r="AQ19" i="3"/>
  <c r="J19" i="3"/>
  <c r="BB32" i="3"/>
  <c r="AF45" i="3"/>
  <c r="N10" i="2"/>
  <c r="H47" i="3"/>
  <c r="H21" i="3"/>
  <c r="AD34" i="3"/>
  <c r="S47" i="3"/>
  <c r="AZ34" i="3"/>
  <c r="AD47" i="3"/>
  <c r="S34" i="3"/>
  <c r="AO47" i="3"/>
  <c r="S21" i="3"/>
  <c r="H34" i="3"/>
  <c r="AZ21" i="3"/>
  <c r="AO21" i="3"/>
  <c r="AD21" i="3"/>
  <c r="AO34" i="3"/>
  <c r="L12" i="2"/>
  <c r="AM36" i="3"/>
  <c r="F49" i="3"/>
  <c r="AB49" i="3"/>
  <c r="AM23" i="3"/>
  <c r="F23" i="3"/>
  <c r="Q23" i="3"/>
  <c r="AX23" i="3"/>
  <c r="Q49" i="3"/>
  <c r="AX36" i="3"/>
  <c r="AB36" i="3"/>
  <c r="AB23" i="3"/>
  <c r="AM49" i="3"/>
  <c r="Q36" i="3"/>
  <c r="F36" i="3"/>
  <c r="M11" i="2"/>
  <c r="R48" i="3"/>
  <c r="AN48" i="3"/>
  <c r="R22" i="3"/>
  <c r="AC35" i="3"/>
  <c r="AN35" i="3"/>
  <c r="R35" i="3"/>
  <c r="AN22" i="3"/>
  <c r="G48" i="3"/>
  <c r="AC22" i="3"/>
  <c r="G22" i="3"/>
  <c r="AY35" i="3"/>
  <c r="G35" i="3"/>
  <c r="AY22" i="3"/>
  <c r="AC48" i="3"/>
  <c r="O9" i="2"/>
  <c r="I33" i="3"/>
  <c r="BA20" i="3"/>
  <c r="I46" i="3"/>
  <c r="AP33" i="3"/>
  <c r="T33" i="3"/>
  <c r="I20" i="3"/>
  <c r="AE20" i="3"/>
  <c r="T46" i="3"/>
  <c r="AE33" i="3"/>
  <c r="T20" i="3"/>
  <c r="AE46" i="3"/>
  <c r="BA33" i="3"/>
  <c r="AP20" i="3"/>
  <c r="AP46" i="3"/>
  <c r="K44" i="3"/>
  <c r="AG31" i="3"/>
  <c r="AR31" i="3"/>
  <c r="K18" i="3"/>
  <c r="AR18" i="3"/>
  <c r="AG18" i="3"/>
  <c r="AR44" i="3"/>
  <c r="V44" i="3"/>
  <c r="K31" i="3"/>
  <c r="V18" i="3"/>
  <c r="V31" i="3"/>
  <c r="BC31" i="3"/>
  <c r="AG44" i="3"/>
  <c r="BC18" i="3"/>
  <c r="M12" i="2"/>
  <c r="AN23" i="3"/>
  <c r="AC49" i="3"/>
  <c r="AN49" i="3"/>
  <c r="G49" i="3"/>
  <c r="R23" i="3"/>
  <c r="AY23" i="3"/>
  <c r="R49" i="3"/>
  <c r="AY36" i="3"/>
  <c r="AC23" i="3"/>
  <c r="G23" i="3"/>
  <c r="AC36" i="3"/>
  <c r="AN36" i="3"/>
  <c r="R36" i="3"/>
  <c r="G36" i="3"/>
  <c r="P9" i="2"/>
  <c r="BB33" i="3"/>
  <c r="BB20" i="3"/>
  <c r="U33" i="3"/>
  <c r="AF33" i="3"/>
  <c r="J20" i="3"/>
  <c r="J46" i="3"/>
  <c r="J33" i="3"/>
  <c r="AQ33" i="3"/>
  <c r="AQ20" i="3"/>
  <c r="AF46" i="3"/>
  <c r="AQ46" i="3"/>
  <c r="AF20" i="3"/>
  <c r="U20" i="3"/>
  <c r="U46" i="3"/>
  <c r="O10" i="2"/>
  <c r="AP47" i="3"/>
  <c r="T47" i="3"/>
  <c r="BA34" i="3"/>
  <c r="AE34" i="3"/>
  <c r="AE47" i="3"/>
  <c r="T34" i="3"/>
  <c r="I21" i="3"/>
  <c r="BA21" i="3"/>
  <c r="T21" i="3"/>
  <c r="I47" i="3"/>
  <c r="I34" i="3"/>
  <c r="AP21" i="3"/>
  <c r="AP34" i="3"/>
  <c r="AE21" i="3"/>
  <c r="N11" i="2"/>
  <c r="H48" i="3"/>
  <c r="S22" i="3"/>
  <c r="AD48" i="3"/>
  <c r="H22" i="3"/>
  <c r="AO35" i="3"/>
  <c r="AZ22" i="3"/>
  <c r="AZ35" i="3"/>
  <c r="S35" i="3"/>
  <c r="AD35" i="3"/>
  <c r="AD22" i="3"/>
  <c r="AO48" i="3"/>
  <c r="AO22" i="3"/>
  <c r="H35" i="3"/>
  <c r="S48" i="3"/>
  <c r="K45" i="3"/>
  <c r="V19" i="3"/>
  <c r="K32" i="3"/>
  <c r="AR32" i="3"/>
  <c r="AG32" i="3"/>
  <c r="AG19" i="3"/>
  <c r="V45" i="3"/>
  <c r="AR45" i="3"/>
  <c r="V32" i="3"/>
  <c r="AR19" i="3"/>
  <c r="BC19" i="3"/>
  <c r="K19" i="3"/>
  <c r="BC32" i="3"/>
  <c r="AG45" i="3"/>
  <c r="AR33" i="3"/>
  <c r="V20" i="3"/>
  <c r="K20" i="3"/>
  <c r="AG33" i="3"/>
  <c r="BC20" i="3"/>
  <c r="K46" i="3"/>
  <c r="V46" i="3"/>
  <c r="BC33" i="3"/>
  <c r="AG20" i="3"/>
  <c r="K33" i="3"/>
  <c r="AG46" i="3"/>
  <c r="V33" i="3"/>
  <c r="AR20" i="3"/>
  <c r="AR46" i="3"/>
  <c r="O11" i="2"/>
  <c r="T35" i="3"/>
  <c r="BA22" i="3"/>
  <c r="AE48" i="3"/>
  <c r="BA35" i="3"/>
  <c r="AP22" i="3"/>
  <c r="T22" i="3"/>
  <c r="I35" i="3"/>
  <c r="AE22" i="3"/>
  <c r="T48" i="3"/>
  <c r="I22" i="3"/>
  <c r="I48" i="3"/>
  <c r="AE35" i="3"/>
  <c r="AP35" i="3"/>
  <c r="AP48" i="3"/>
  <c r="P10" i="2"/>
  <c r="AQ21" i="3"/>
  <c r="U47" i="3"/>
  <c r="AQ34" i="3"/>
  <c r="U34" i="3"/>
  <c r="AF21" i="3"/>
  <c r="BB34" i="3"/>
  <c r="BB21" i="3"/>
  <c r="AF47" i="3"/>
  <c r="J21" i="3"/>
  <c r="AQ47" i="3"/>
  <c r="U21" i="3"/>
  <c r="J47" i="3"/>
  <c r="J34" i="3"/>
  <c r="AF34" i="3"/>
  <c r="N12" i="2"/>
  <c r="AZ23" i="3"/>
  <c r="AO36" i="3"/>
  <c r="S49" i="3"/>
  <c r="H49" i="3"/>
  <c r="AD49" i="3"/>
  <c r="S36" i="3"/>
  <c r="H36" i="3"/>
  <c r="S23" i="3"/>
  <c r="AO49" i="3"/>
  <c r="AO23" i="3"/>
  <c r="H23" i="3"/>
  <c r="AD36" i="3"/>
  <c r="AZ36" i="3"/>
  <c r="AD23" i="3"/>
  <c r="P11" i="2"/>
  <c r="AQ48" i="3"/>
  <c r="AF22" i="3"/>
  <c r="U22" i="3"/>
  <c r="J35" i="3"/>
  <c r="AF35" i="3"/>
  <c r="AF48" i="3"/>
  <c r="U48" i="3"/>
  <c r="AQ35" i="3"/>
  <c r="AQ22" i="3"/>
  <c r="J22" i="3"/>
  <c r="U35" i="3"/>
  <c r="BB22" i="3"/>
  <c r="J48" i="3"/>
  <c r="BB35" i="3"/>
  <c r="AG47" i="3"/>
  <c r="K34" i="3"/>
  <c r="AG21" i="3"/>
  <c r="BC34" i="3"/>
  <c r="K21" i="3"/>
  <c r="AR34" i="3"/>
  <c r="AR21" i="3"/>
  <c r="BC21" i="3"/>
  <c r="V47" i="3"/>
  <c r="V34" i="3"/>
  <c r="AG34" i="3"/>
  <c r="V21" i="3"/>
  <c r="K47" i="3"/>
  <c r="AR47" i="3"/>
  <c r="O12" i="2"/>
  <c r="AE23" i="3"/>
  <c r="T36" i="3"/>
  <c r="BA36" i="3"/>
  <c r="AP36" i="3"/>
  <c r="BA23" i="3"/>
  <c r="AE49" i="3"/>
  <c r="AP49" i="3"/>
  <c r="I49" i="3"/>
  <c r="AP23" i="3"/>
  <c r="I23" i="3"/>
  <c r="T49" i="3"/>
  <c r="AE36" i="3"/>
  <c r="I36" i="3"/>
  <c r="T23" i="3"/>
  <c r="P12" i="2"/>
  <c r="AQ23" i="3"/>
  <c r="AF36" i="3"/>
  <c r="AQ49" i="3"/>
  <c r="AF49" i="3"/>
  <c r="AF23" i="3"/>
  <c r="BB23" i="3"/>
  <c r="J49" i="3"/>
  <c r="U49" i="3"/>
  <c r="J23" i="3"/>
  <c r="U36" i="3"/>
  <c r="BB36" i="3"/>
  <c r="J36" i="3"/>
  <c r="U23" i="3"/>
  <c r="AQ36" i="3"/>
  <c r="AR35" i="3"/>
  <c r="V35" i="3"/>
  <c r="AG48" i="3"/>
  <c r="AG22" i="3"/>
  <c r="BC22" i="3"/>
  <c r="BC35" i="3"/>
  <c r="AR48" i="3"/>
  <c r="AR22" i="3"/>
  <c r="V22" i="3"/>
  <c r="K48" i="3"/>
  <c r="AG35" i="3"/>
  <c r="V48" i="3"/>
  <c r="K35" i="3"/>
  <c r="K22" i="3"/>
  <c r="V23" i="3"/>
  <c r="AR36" i="3"/>
  <c r="V36" i="3"/>
  <c r="AG23" i="3"/>
  <c r="K23" i="3"/>
  <c r="V49" i="3"/>
  <c r="AG49" i="3"/>
  <c r="K49" i="3"/>
  <c r="AG36" i="3"/>
  <c r="BC36" i="3"/>
  <c r="K36" i="3"/>
  <c r="AR23" i="3"/>
  <c r="AR49" i="3"/>
  <c r="BC23" i="3"/>
</calcChain>
</file>

<file path=xl/sharedStrings.xml><?xml version="1.0" encoding="utf-8"?>
<sst xmlns="http://schemas.openxmlformats.org/spreadsheetml/2006/main" count="87" uniqueCount="70">
  <si>
    <t>MARRIED</t>
  </si>
  <si>
    <t>EMPLOYED</t>
  </si>
  <si>
    <t>SELF-EMPLOYED</t>
  </si>
  <si>
    <t>VETERAN</t>
  </si>
  <si>
    <t>BORN OUTSIDE US</t>
  </si>
  <si>
    <t>WIDOWED</t>
  </si>
  <si>
    <t>Series</t>
  </si>
  <si>
    <t>This file is provided to you by PolicyViz.</t>
  </si>
  <si>
    <t>Learn more about how PolicyViz can help you do a better job process, analyze, share, and present your data.</t>
  </si>
  <si>
    <t>Visit PolicyViz for resources about data visualization and presentation skills:</t>
  </si>
  <si>
    <r>
      <rPr>
        <sz val="16"/>
        <color theme="1"/>
        <rFont val="Calibri (Body)"/>
      </rPr>
      <t xml:space="preserve">-Submit your visualizations to </t>
    </r>
    <r>
      <rPr>
        <u/>
        <sz val="16"/>
        <color theme="10"/>
        <rFont val="Calibri"/>
        <family val="2"/>
        <scheme val="minor"/>
      </rPr>
      <t xml:space="preserve">HelpMeViz </t>
    </r>
    <r>
      <rPr>
        <sz val="16"/>
        <color theme="1"/>
        <rFont val="Calibri (Body)"/>
      </rPr>
      <t xml:space="preserve">to receive feedback and advice about your visualization challenges. </t>
    </r>
  </si>
  <si>
    <r>
      <rPr>
        <sz val="16"/>
        <color theme="1"/>
        <rFont val="Calibri (Body)"/>
      </rPr>
      <t xml:space="preserve">-Listen to the weekly </t>
    </r>
    <r>
      <rPr>
        <u/>
        <sz val="16"/>
        <color theme="10"/>
        <rFont val="Calibri"/>
        <family val="2"/>
        <scheme val="minor"/>
      </rPr>
      <t>PolicyViz Podcast</t>
    </r>
    <r>
      <rPr>
        <sz val="16"/>
        <color theme="1"/>
        <rFont val="Calibri (Body)"/>
      </rPr>
      <t xml:space="preserve"> to learn more about data visualization, open data, tools, presentations, and more.</t>
    </r>
  </si>
  <si>
    <r>
      <rPr>
        <sz val="16"/>
        <color theme="1"/>
        <rFont val="Calibri (Body)"/>
      </rPr>
      <t xml:space="preserve">-Purchase </t>
    </r>
    <r>
      <rPr>
        <b/>
        <i/>
        <u/>
        <sz val="16"/>
        <color theme="10"/>
        <rFont val="Calibri"/>
        <family val="2"/>
        <scheme val="minor"/>
      </rPr>
      <t>Better Presentations: A Guide for Scholars, Researchers, and Wonks</t>
    </r>
    <r>
      <rPr>
        <sz val="16"/>
        <color theme="1"/>
        <rFont val="Calibri (Body)"/>
      </rPr>
      <t xml:space="preserve"> to learn how to deliver data-rich presentations. </t>
    </r>
  </si>
  <si>
    <r>
      <rPr>
        <sz val="16"/>
        <color theme="1"/>
        <rFont val="Calibri (Body)"/>
      </rPr>
      <t xml:space="preserve">-Visit the </t>
    </r>
    <r>
      <rPr>
        <i/>
        <u/>
        <sz val="16"/>
        <color theme="10"/>
        <rFont val="Calibri"/>
        <family val="2"/>
        <scheme val="minor"/>
      </rPr>
      <t>Better Presentations</t>
    </r>
    <r>
      <rPr>
        <sz val="16"/>
        <color theme="1"/>
        <rFont val="Calibri (Body)"/>
      </rPr>
      <t xml:space="preserve"> website to download PowerPoint files, icons, worksheets and more.</t>
    </r>
  </si>
  <si>
    <r>
      <rPr>
        <sz val="16"/>
        <color theme="1"/>
        <rFont val="Calibri (Body)"/>
      </rPr>
      <t xml:space="preserve">-Purchase the step-by-step Excel e-books to extend the data visualization capabilities of Excel in the </t>
    </r>
    <r>
      <rPr>
        <u/>
        <sz val="16"/>
        <color theme="10"/>
        <rFont val="Calibri"/>
        <family val="2"/>
        <scheme val="minor"/>
      </rPr>
      <t>PolicyViz Shop</t>
    </r>
    <r>
      <rPr>
        <sz val="16"/>
        <color theme="1"/>
        <rFont val="Calibri (Body)"/>
      </rPr>
      <t>.</t>
    </r>
  </si>
  <si>
    <t>OWN CHILDREN IN HOUSEHOLD</t>
  </si>
  <si>
    <t>HAS HEALTHCARE COVERAGE</t>
  </si>
  <si>
    <t>BACHELOR'S DEGREE OR MORE</t>
  </si>
  <si>
    <t>BELOW POVERTY LINE</t>
  </si>
  <si>
    <t>18 to 24</t>
  </si>
  <si>
    <t>25 to 44</t>
  </si>
  <si>
    <t>DropDown</t>
  </si>
  <si>
    <t>45 to 64</t>
  </si>
  <si>
    <t>65+</t>
  </si>
  <si>
    <t>Menu Labels</t>
  </si>
  <si>
    <t>Age Group</t>
  </si>
  <si>
    <t>Sex</t>
  </si>
  <si>
    <t>Female</t>
  </si>
  <si>
    <t>Male</t>
  </si>
  <si>
    <t>Race or Origin</t>
  </si>
  <si>
    <t>White</t>
  </si>
  <si>
    <t>Black</t>
  </si>
  <si>
    <t xml:space="preserve">Asian </t>
  </si>
  <si>
    <t>Native</t>
  </si>
  <si>
    <t>Hispanic</t>
  </si>
  <si>
    <t>Col.#</t>
  </si>
  <si>
    <t>There are about this many people in this group…</t>
  </si>
  <si>
    <t>SEX</t>
  </si>
  <si>
    <t>AGE GROUP</t>
  </si>
  <si>
    <t>RACE OR ORIGIN</t>
  </si>
  <si>
    <t>…and of these people, here are their percentage breakdowns.</t>
  </si>
  <si>
    <t>sex</t>
  </si>
  <si>
    <t>racesimp</t>
  </si>
  <si>
    <t>agegrp</t>
  </si>
  <si>
    <t>married</t>
  </si>
  <si>
    <t>children</t>
  </si>
  <si>
    <t>college</t>
  </si>
  <si>
    <t>healthcare</t>
  </si>
  <si>
    <t>employed</t>
  </si>
  <si>
    <t>selfemp</t>
  </si>
  <si>
    <t>publictrans</t>
  </si>
  <si>
    <t>inpoverty</t>
  </si>
  <si>
    <t>isveteran</t>
  </si>
  <si>
    <t>income_moremed</t>
  </si>
  <si>
    <t>diffmovecog</t>
  </si>
  <si>
    <t>diffhearvis</t>
  </si>
  <si>
    <t>widowed</t>
  </si>
  <si>
    <t>bornoutus</t>
  </si>
  <si>
    <t>total</t>
  </si>
  <si>
    <t>DATA LOOKUP TABLES</t>
  </si>
  <si>
    <t>Label</t>
  </si>
  <si>
    <r>
      <rPr>
        <b/>
        <sz val="12"/>
        <color theme="1"/>
        <rFont val="Book Antiqua"/>
        <family val="1"/>
      </rPr>
      <t>Source:</t>
    </r>
    <r>
      <rPr>
        <sz val="12"/>
        <color theme="1"/>
        <rFont val="Book Antiqua"/>
        <family val="1"/>
      </rPr>
      <t xml:space="preserve"> Original graph from Nathan Yau, Flowing Data, https://flowingdata.com/2018/01/23/the-demographics-of-others/, Data from IPUMS, American Community Survey 2016.</t>
    </r>
  </si>
  <si>
    <r>
      <rPr>
        <b/>
        <sz val="12"/>
        <color theme="1"/>
        <rFont val="Book Antiqua"/>
        <family val="1"/>
      </rPr>
      <t>Note:</t>
    </r>
    <r>
      <rPr>
        <sz val="12"/>
        <color theme="1"/>
        <rFont val="Book Antiqua"/>
        <family val="1"/>
      </rPr>
      <t xml:space="preserve"> Numbers for self-employed and primarily public transportatoin to work were calculated only for people who were employed.</t>
    </r>
  </si>
  <si>
    <t>PRIMARILY PUBLIC TRANS. TO WORK</t>
  </si>
  <si>
    <t>PERSONAL INCOME ABOVE U.S. MEDIAN</t>
  </si>
  <si>
    <t>HEARING OR VISION DIFFICULTY</t>
  </si>
  <si>
    <t>COGNITIVE OR PHYSICAL DIFFICULTY</t>
  </si>
  <si>
    <t>HOW GROUPS OF PEOPLE LIVE</t>
  </si>
  <si>
    <t>Select among the following demographics.</t>
  </si>
  <si>
    <t>The original visualization is from Flowing Data and can be found here: https://flowingdata.com/2018/01/23/the-demographics-of-others/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</si>
</sst>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 (Body)"/>
    </font>
    <font>
      <b/>
      <i/>
      <u/>
      <sz val="16"/>
      <color theme="10"/>
      <name val="Calibri"/>
      <family val="2"/>
      <scheme val="minor"/>
    </font>
    <font>
      <i/>
      <u/>
      <sz val="16"/>
      <color theme="10"/>
      <name val="Calibri"/>
      <family val="2"/>
      <scheme val="minor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  <font>
      <sz val="35"/>
      <color theme="1"/>
      <name val="Book Antiqua"/>
      <family val="1"/>
    </font>
    <font>
      <b/>
      <sz val="16"/>
      <color theme="0"/>
      <name val="Book Antiqua"/>
      <family val="1"/>
    </font>
    <font>
      <b/>
      <i/>
      <sz val="15"/>
      <color theme="1"/>
      <name val="Book Antiqua"/>
      <family val="1"/>
    </font>
    <font>
      <b/>
      <sz val="12"/>
      <color theme="1"/>
      <name val="Book Antiqua"/>
      <family val="1"/>
    </font>
    <font>
      <i/>
      <sz val="12"/>
      <color theme="1"/>
      <name val="Book Antiqua"/>
      <family val="1"/>
    </font>
    <font>
      <b/>
      <sz val="18"/>
      <color theme="1"/>
      <name val="Book Antiqua"/>
      <family val="1"/>
    </font>
    <font>
      <i/>
      <sz val="16"/>
      <color theme="1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8E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5" fillId="0" borderId="0" xfId="1" applyFont="1" applyAlignment="1">
      <alignment horizontal="left"/>
    </xf>
    <xf numFmtId="0" fontId="6" fillId="0" borderId="0" xfId="1" quotePrefix="1" applyFont="1"/>
    <xf numFmtId="0" fontId="6" fillId="0" borderId="0" xfId="1" quotePrefix="1" applyFont="1" applyAlignment="1">
      <alignment wrapText="1"/>
    </xf>
    <xf numFmtId="0" fontId="6" fillId="0" borderId="0" xfId="1" quotePrefix="1" applyFont="1" applyAlignment="1"/>
    <xf numFmtId="0" fontId="1" fillId="3" borderId="0" xfId="0" applyFont="1" applyFill="1"/>
    <xf numFmtId="0" fontId="0" fillId="3" borderId="0" xfId="0" applyFill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center"/>
    </xf>
    <xf numFmtId="164" fontId="11" fillId="2" borderId="1" xfId="0" applyNumberFormat="1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8" fillId="0" borderId="0" xfId="0" applyFont="1" applyAlignment="1">
      <alignment horizontal="center"/>
    </xf>
    <xf numFmtId="0" fontId="11" fillId="0" borderId="0" xfId="0" applyFont="1" applyFill="1"/>
    <xf numFmtId="0" fontId="0" fillId="5" borderId="0" xfId="0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8" borderId="0" xfId="0" applyFont="1" applyFill="1"/>
    <xf numFmtId="0" fontId="0" fillId="9" borderId="0" xfId="0" applyFill="1"/>
    <xf numFmtId="0" fontId="4" fillId="0" borderId="0" xfId="1" applyFont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3" fontId="14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fill>
        <patternFill>
          <bgColor rgb="FFAE8ECC"/>
        </patternFill>
      </fill>
    </dxf>
    <dxf>
      <fill>
        <patternFill>
          <bgColor rgb="FF03DAA0"/>
        </patternFill>
      </fill>
    </dxf>
    <dxf>
      <fill>
        <patternFill>
          <bgColor rgb="FF555555"/>
        </patternFill>
      </fill>
    </dxf>
    <dxf>
      <fill>
        <patternFill>
          <bgColor rgb="FFF29AB3"/>
        </patternFill>
      </fill>
    </dxf>
    <dxf>
      <fill>
        <patternFill>
          <bgColor rgb="FF5AB924"/>
        </patternFill>
      </fill>
    </dxf>
    <dxf>
      <fill>
        <patternFill>
          <bgColor rgb="FFED7C9D"/>
        </patternFill>
      </fill>
    </dxf>
    <dxf>
      <fill>
        <patternFill>
          <bgColor rgb="FFE04061"/>
        </patternFill>
      </fill>
    </dxf>
    <dxf>
      <fill>
        <patternFill>
          <bgColor rgb="FFBBC931"/>
        </patternFill>
      </fill>
    </dxf>
    <dxf>
      <fill>
        <patternFill>
          <bgColor rgb="FFC48011"/>
        </patternFill>
      </fill>
    </dxf>
    <dxf>
      <fill>
        <patternFill>
          <bgColor rgb="FFD53DA2"/>
        </patternFill>
      </fill>
    </dxf>
    <dxf>
      <fill>
        <patternFill>
          <bgColor rgb="FFF97F25"/>
        </patternFill>
      </fill>
    </dxf>
    <dxf>
      <fill>
        <patternFill>
          <bgColor rgb="FF27C3E0"/>
        </patternFill>
      </fill>
    </dxf>
    <dxf>
      <fill>
        <patternFill>
          <bgColor rgb="FFE2D133"/>
        </patternFill>
      </fill>
    </dxf>
    <dxf>
      <fill>
        <patternFill>
          <bgColor rgb="FF5B7AEC"/>
        </patternFill>
      </fill>
    </dxf>
  </dxfs>
  <tableStyles count="0" defaultTableStyle="TableStyleMedium2" defaultPivotStyle="PivotStyleLight16"/>
  <colors>
    <mruColors>
      <color rgb="FFAE8ECC"/>
      <color rgb="FF5B7BE9"/>
      <color rgb="FFE1D429"/>
      <color rgb="FFFC801C"/>
      <color rgb="FFD53DA2"/>
      <color rgb="FF2ACFF5"/>
      <color rgb="FFC48011"/>
      <color rgb="FFE04061"/>
      <color rgb="FF5AB924"/>
      <color rgb="FF55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licyviz.com/services/" TargetMode="External"/><Relationship Id="rId2" Type="http://schemas.openxmlformats.org/officeDocument/2006/relationships/hyperlink" Target="https://policyviz.com/helpmeviz/" TargetMode="External"/><Relationship Id="rId1" Type="http://schemas.openxmlformats.org/officeDocument/2006/relationships/hyperlink" Target="https://policyviz.com/podcast/" TargetMode="External"/><Relationship Id="rId6" Type="http://schemas.openxmlformats.org/officeDocument/2006/relationships/hyperlink" Target="https://policyviz.com/better-presentations/" TargetMode="External"/><Relationship Id="rId5" Type="http://schemas.openxmlformats.org/officeDocument/2006/relationships/hyperlink" Target="http://amzn.to/2amORq1" TargetMode="External"/><Relationship Id="rId4" Type="http://schemas.openxmlformats.org/officeDocument/2006/relationships/hyperlink" Target="https://policyviz.com/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1077-5871-3B4C-9A68-8E31C274BC9F}">
  <sheetPr codeName="Sheet1"/>
  <dimension ref="A2:V66"/>
  <sheetViews>
    <sheetView tabSelected="1" zoomScale="75" workbookViewId="0"/>
  </sheetViews>
  <sheetFormatPr baseColWidth="10" defaultRowHeight="16"/>
  <cols>
    <col min="1" max="1" width="28.83203125" bestFit="1" customWidth="1"/>
    <col min="2" max="2" width="20.83203125" bestFit="1" customWidth="1"/>
    <col min="3" max="3" width="10.1640625" bestFit="1" customWidth="1"/>
    <col min="4" max="4" width="14.83203125" bestFit="1" customWidth="1"/>
    <col min="5" max="5" width="14.83203125" customWidth="1"/>
    <col min="6" max="6" width="12.5" bestFit="1" customWidth="1"/>
    <col min="7" max="16" width="10" customWidth="1"/>
    <col min="17" max="21" width="9.83203125" customWidth="1"/>
  </cols>
  <sheetData>
    <row r="2" spans="1:16">
      <c r="A2" s="30"/>
      <c r="B2" s="30" t="str">
        <f>Waffles!$S$6&amp;Waffles!$Z$6&amp;Waffles!$AG$6</f>
        <v>Female18 to 24White</v>
      </c>
      <c r="C2" s="30"/>
      <c r="F2" s="10"/>
      <c r="G2" s="9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9">
        <v>8</v>
      </c>
      <c r="O2" s="9">
        <v>9</v>
      </c>
      <c r="P2" s="9">
        <v>10</v>
      </c>
    </row>
    <row r="3" spans="1:16">
      <c r="A3" s="31" t="s">
        <v>6</v>
      </c>
      <c r="B3" s="32" t="s">
        <v>21</v>
      </c>
      <c r="C3" s="32" t="s">
        <v>35</v>
      </c>
      <c r="D3" s="2"/>
      <c r="E3" s="2"/>
      <c r="F3" s="9">
        <v>1</v>
      </c>
      <c r="G3">
        <v>100</v>
      </c>
      <c r="H3">
        <f t="shared" ref="H3:P3" si="0">G3-1</f>
        <v>99</v>
      </c>
      <c r="I3">
        <f t="shared" si="0"/>
        <v>98</v>
      </c>
      <c r="J3">
        <f t="shared" si="0"/>
        <v>97</v>
      </c>
      <c r="K3">
        <f t="shared" si="0"/>
        <v>96</v>
      </c>
      <c r="L3">
        <f t="shared" si="0"/>
        <v>95</v>
      </c>
      <c r="M3">
        <f t="shared" si="0"/>
        <v>94</v>
      </c>
      <c r="N3">
        <f t="shared" si="0"/>
        <v>93</v>
      </c>
      <c r="O3">
        <f t="shared" si="0"/>
        <v>92</v>
      </c>
      <c r="P3">
        <f t="shared" si="0"/>
        <v>91</v>
      </c>
    </row>
    <row r="4" spans="1:16">
      <c r="A4" t="s">
        <v>0</v>
      </c>
      <c r="B4">
        <f>VLOOKUP($B$2,$A$27:$V$66,C4,0)</f>
        <v>10</v>
      </c>
      <c r="C4">
        <v>8</v>
      </c>
      <c r="F4" s="9">
        <v>2</v>
      </c>
      <c r="G4">
        <f t="shared" ref="G4:G12" si="1">G3-10</f>
        <v>90</v>
      </c>
      <c r="H4">
        <f t="shared" ref="H4:P4" si="2">G4-1</f>
        <v>89</v>
      </c>
      <c r="I4">
        <f t="shared" si="2"/>
        <v>88</v>
      </c>
      <c r="J4">
        <f t="shared" si="2"/>
        <v>87</v>
      </c>
      <c r="K4">
        <f t="shared" si="2"/>
        <v>86</v>
      </c>
      <c r="L4">
        <f t="shared" si="2"/>
        <v>85</v>
      </c>
      <c r="M4">
        <f t="shared" si="2"/>
        <v>84</v>
      </c>
      <c r="N4">
        <f t="shared" si="2"/>
        <v>83</v>
      </c>
      <c r="O4">
        <f t="shared" si="2"/>
        <v>82</v>
      </c>
      <c r="P4">
        <f t="shared" si="2"/>
        <v>81</v>
      </c>
    </row>
    <row r="5" spans="1:16">
      <c r="A5" t="s">
        <v>15</v>
      </c>
      <c r="B5">
        <f t="shared" ref="B5:B17" si="3">VLOOKUP($B$2,$A$27:$V$66,C5,0)</f>
        <v>12</v>
      </c>
      <c r="C5">
        <f>C4+1</f>
        <v>9</v>
      </c>
      <c r="F5" s="9">
        <v>3</v>
      </c>
      <c r="G5">
        <f t="shared" si="1"/>
        <v>80</v>
      </c>
      <c r="H5">
        <f t="shared" ref="H5:P5" si="4">G5-1</f>
        <v>79</v>
      </c>
      <c r="I5">
        <f t="shared" si="4"/>
        <v>78</v>
      </c>
      <c r="J5">
        <f t="shared" si="4"/>
        <v>77</v>
      </c>
      <c r="K5">
        <f t="shared" si="4"/>
        <v>76</v>
      </c>
      <c r="L5">
        <f t="shared" si="4"/>
        <v>75</v>
      </c>
      <c r="M5">
        <f t="shared" si="4"/>
        <v>74</v>
      </c>
      <c r="N5">
        <f t="shared" si="4"/>
        <v>73</v>
      </c>
      <c r="O5">
        <f t="shared" si="4"/>
        <v>72</v>
      </c>
      <c r="P5">
        <f t="shared" si="4"/>
        <v>71</v>
      </c>
    </row>
    <row r="6" spans="1:16">
      <c r="A6" t="s">
        <v>16</v>
      </c>
      <c r="B6">
        <f t="shared" si="3"/>
        <v>90</v>
      </c>
      <c r="C6">
        <f t="shared" ref="C6:C17" si="5">C5+1</f>
        <v>10</v>
      </c>
      <c r="F6" s="9">
        <v>4</v>
      </c>
      <c r="G6">
        <f t="shared" si="1"/>
        <v>70</v>
      </c>
      <c r="H6">
        <f t="shared" ref="H6:P6" si="6">G6-1</f>
        <v>69</v>
      </c>
      <c r="I6">
        <f t="shared" si="6"/>
        <v>68</v>
      </c>
      <c r="J6">
        <f t="shared" si="6"/>
        <v>67</v>
      </c>
      <c r="K6">
        <f t="shared" si="6"/>
        <v>66</v>
      </c>
      <c r="L6">
        <f t="shared" si="6"/>
        <v>65</v>
      </c>
      <c r="M6">
        <f t="shared" si="6"/>
        <v>64</v>
      </c>
      <c r="N6">
        <f t="shared" si="6"/>
        <v>63</v>
      </c>
      <c r="O6">
        <f t="shared" si="6"/>
        <v>62</v>
      </c>
      <c r="P6">
        <f t="shared" si="6"/>
        <v>61</v>
      </c>
    </row>
    <row r="7" spans="1:16">
      <c r="A7" t="s">
        <v>17</v>
      </c>
      <c r="B7">
        <f t="shared" si="3"/>
        <v>14</v>
      </c>
      <c r="C7">
        <f t="shared" si="5"/>
        <v>11</v>
      </c>
      <c r="F7" s="9">
        <v>5</v>
      </c>
      <c r="G7">
        <f t="shared" si="1"/>
        <v>60</v>
      </c>
      <c r="H7">
        <f t="shared" ref="H7:P7" si="7">G7-1</f>
        <v>59</v>
      </c>
      <c r="I7">
        <f t="shared" si="7"/>
        <v>58</v>
      </c>
      <c r="J7">
        <f t="shared" si="7"/>
        <v>57</v>
      </c>
      <c r="K7">
        <f t="shared" si="7"/>
        <v>56</v>
      </c>
      <c r="L7">
        <f t="shared" si="7"/>
        <v>55</v>
      </c>
      <c r="M7">
        <f t="shared" si="7"/>
        <v>54</v>
      </c>
      <c r="N7">
        <f t="shared" si="7"/>
        <v>53</v>
      </c>
      <c r="O7">
        <f t="shared" si="7"/>
        <v>52</v>
      </c>
      <c r="P7">
        <f t="shared" si="7"/>
        <v>51</v>
      </c>
    </row>
    <row r="8" spans="1:16">
      <c r="A8" t="s">
        <v>1</v>
      </c>
      <c r="B8">
        <f t="shared" si="3"/>
        <v>63</v>
      </c>
      <c r="C8">
        <f t="shared" si="5"/>
        <v>12</v>
      </c>
      <c r="F8" s="9">
        <v>6</v>
      </c>
      <c r="G8">
        <f t="shared" si="1"/>
        <v>50</v>
      </c>
      <c r="H8">
        <f t="shared" ref="H8:P8" si="8">G8-1</f>
        <v>49</v>
      </c>
      <c r="I8">
        <f t="shared" si="8"/>
        <v>48</v>
      </c>
      <c r="J8">
        <f t="shared" si="8"/>
        <v>47</v>
      </c>
      <c r="K8">
        <f t="shared" si="8"/>
        <v>46</v>
      </c>
      <c r="L8">
        <f t="shared" si="8"/>
        <v>45</v>
      </c>
      <c r="M8">
        <f t="shared" si="8"/>
        <v>44</v>
      </c>
      <c r="N8">
        <f t="shared" si="8"/>
        <v>43</v>
      </c>
      <c r="O8">
        <f t="shared" si="8"/>
        <v>42</v>
      </c>
      <c r="P8">
        <f t="shared" si="8"/>
        <v>41</v>
      </c>
    </row>
    <row r="9" spans="1:16">
      <c r="A9" t="s">
        <v>2</v>
      </c>
      <c r="B9">
        <f t="shared" si="3"/>
        <v>3</v>
      </c>
      <c r="C9">
        <f t="shared" si="5"/>
        <v>13</v>
      </c>
      <c r="F9" s="9">
        <v>7</v>
      </c>
      <c r="G9">
        <f t="shared" si="1"/>
        <v>40</v>
      </c>
      <c r="H9">
        <f t="shared" ref="H9:P9" si="9">G9-1</f>
        <v>39</v>
      </c>
      <c r="I9">
        <f t="shared" si="9"/>
        <v>38</v>
      </c>
      <c r="J9">
        <f t="shared" si="9"/>
        <v>37</v>
      </c>
      <c r="K9">
        <f t="shared" si="9"/>
        <v>36</v>
      </c>
      <c r="L9">
        <f t="shared" si="9"/>
        <v>35</v>
      </c>
      <c r="M9">
        <f t="shared" si="9"/>
        <v>34</v>
      </c>
      <c r="N9">
        <f t="shared" si="9"/>
        <v>33</v>
      </c>
      <c r="O9">
        <f t="shared" si="9"/>
        <v>32</v>
      </c>
      <c r="P9">
        <f t="shared" si="9"/>
        <v>31</v>
      </c>
    </row>
    <row r="10" spans="1:16">
      <c r="A10" t="s">
        <v>63</v>
      </c>
      <c r="B10">
        <f t="shared" si="3"/>
        <v>14</v>
      </c>
      <c r="C10">
        <f t="shared" si="5"/>
        <v>14</v>
      </c>
      <c r="F10" s="9">
        <v>8</v>
      </c>
      <c r="G10">
        <f t="shared" si="1"/>
        <v>30</v>
      </c>
      <c r="H10">
        <f t="shared" ref="H10:P10" si="10">G10-1</f>
        <v>29</v>
      </c>
      <c r="I10">
        <f t="shared" si="10"/>
        <v>28</v>
      </c>
      <c r="J10">
        <f t="shared" si="10"/>
        <v>27</v>
      </c>
      <c r="K10">
        <f t="shared" si="10"/>
        <v>26</v>
      </c>
      <c r="L10">
        <f t="shared" si="10"/>
        <v>25</v>
      </c>
      <c r="M10">
        <f t="shared" si="10"/>
        <v>24</v>
      </c>
      <c r="N10">
        <f t="shared" si="10"/>
        <v>23</v>
      </c>
      <c r="O10">
        <f t="shared" si="10"/>
        <v>22</v>
      </c>
      <c r="P10">
        <f t="shared" si="10"/>
        <v>21</v>
      </c>
    </row>
    <row r="11" spans="1:16">
      <c r="A11" t="s">
        <v>64</v>
      </c>
      <c r="B11">
        <f t="shared" si="3"/>
        <v>9</v>
      </c>
      <c r="C11">
        <f t="shared" si="5"/>
        <v>15</v>
      </c>
      <c r="F11" s="9">
        <v>9</v>
      </c>
      <c r="G11">
        <f t="shared" si="1"/>
        <v>20</v>
      </c>
      <c r="H11">
        <f t="shared" ref="H11:P11" si="11">G11-1</f>
        <v>19</v>
      </c>
      <c r="I11">
        <f t="shared" si="11"/>
        <v>18</v>
      </c>
      <c r="J11">
        <f t="shared" si="11"/>
        <v>17</v>
      </c>
      <c r="K11">
        <f t="shared" si="11"/>
        <v>16</v>
      </c>
      <c r="L11">
        <f t="shared" si="11"/>
        <v>15</v>
      </c>
      <c r="M11">
        <f t="shared" si="11"/>
        <v>14</v>
      </c>
      <c r="N11">
        <f t="shared" si="11"/>
        <v>13</v>
      </c>
      <c r="O11">
        <f t="shared" si="11"/>
        <v>12</v>
      </c>
      <c r="P11">
        <f t="shared" si="11"/>
        <v>11</v>
      </c>
    </row>
    <row r="12" spans="1:16">
      <c r="A12" t="s">
        <v>18</v>
      </c>
      <c r="B12">
        <f t="shared" si="3"/>
        <v>31</v>
      </c>
      <c r="C12">
        <f t="shared" si="5"/>
        <v>16</v>
      </c>
      <c r="F12" s="9">
        <v>10</v>
      </c>
      <c r="G12">
        <f t="shared" si="1"/>
        <v>10</v>
      </c>
      <c r="H12">
        <f t="shared" ref="H12:P12" si="12">G12-1</f>
        <v>9</v>
      </c>
      <c r="I12">
        <f t="shared" si="12"/>
        <v>8</v>
      </c>
      <c r="J12">
        <f t="shared" si="12"/>
        <v>7</v>
      </c>
      <c r="K12">
        <f t="shared" si="12"/>
        <v>6</v>
      </c>
      <c r="L12">
        <f t="shared" si="12"/>
        <v>5</v>
      </c>
      <c r="M12">
        <f t="shared" si="12"/>
        <v>4</v>
      </c>
      <c r="N12">
        <f t="shared" si="12"/>
        <v>3</v>
      </c>
      <c r="O12">
        <f t="shared" si="12"/>
        <v>2</v>
      </c>
      <c r="P12">
        <f t="shared" si="12"/>
        <v>1</v>
      </c>
    </row>
    <row r="13" spans="1:16">
      <c r="A13" t="s">
        <v>3</v>
      </c>
      <c r="B13">
        <f t="shared" si="3"/>
        <v>0</v>
      </c>
      <c r="C13">
        <f t="shared" si="5"/>
        <v>17</v>
      </c>
    </row>
    <row r="14" spans="1:16">
      <c r="A14" t="s">
        <v>4</v>
      </c>
      <c r="B14">
        <f t="shared" si="3"/>
        <v>7</v>
      </c>
      <c r="C14">
        <f t="shared" si="5"/>
        <v>18</v>
      </c>
    </row>
    <row r="15" spans="1:16">
      <c r="A15" t="s">
        <v>66</v>
      </c>
      <c r="B15">
        <f t="shared" si="3"/>
        <v>4</v>
      </c>
      <c r="C15">
        <f t="shared" si="5"/>
        <v>19</v>
      </c>
    </row>
    <row r="16" spans="1:16">
      <c r="A16" t="s">
        <v>65</v>
      </c>
      <c r="B16">
        <f t="shared" si="3"/>
        <v>2</v>
      </c>
      <c r="C16">
        <f t="shared" si="5"/>
        <v>20</v>
      </c>
    </row>
    <row r="17" spans="1:22">
      <c r="A17" t="s">
        <v>5</v>
      </c>
      <c r="B17">
        <f t="shared" si="3"/>
        <v>0</v>
      </c>
      <c r="C17">
        <f t="shared" si="5"/>
        <v>21</v>
      </c>
      <c r="E17" s="39" t="s">
        <v>24</v>
      </c>
      <c r="F17" s="40"/>
      <c r="G17" s="40"/>
      <c r="H17" s="40"/>
      <c r="I17" s="40"/>
      <c r="J17" s="41"/>
      <c r="L17" s="36" t="s">
        <v>59</v>
      </c>
      <c r="M17" s="37"/>
      <c r="N17" s="37"/>
      <c r="O17" s="37"/>
      <c r="P17" s="37"/>
      <c r="Q17" s="38"/>
    </row>
    <row r="18" spans="1:22">
      <c r="E18" s="22" t="s">
        <v>26</v>
      </c>
      <c r="F18" s="23" t="s">
        <v>27</v>
      </c>
      <c r="G18" s="23" t="s">
        <v>28</v>
      </c>
      <c r="H18" s="23"/>
      <c r="I18" s="23"/>
      <c r="J18" s="24"/>
      <c r="L18" s="22">
        <v>1</v>
      </c>
      <c r="M18" s="23" t="s">
        <v>28</v>
      </c>
      <c r="N18" s="23">
        <v>1</v>
      </c>
      <c r="O18" s="23" t="s">
        <v>19</v>
      </c>
      <c r="P18" s="23">
        <v>1</v>
      </c>
      <c r="Q18" s="24" t="s">
        <v>30</v>
      </c>
    </row>
    <row r="19" spans="1:22">
      <c r="E19" s="22" t="s">
        <v>25</v>
      </c>
      <c r="F19" s="23" t="s">
        <v>19</v>
      </c>
      <c r="G19" s="23" t="s">
        <v>20</v>
      </c>
      <c r="H19" s="23" t="s">
        <v>22</v>
      </c>
      <c r="I19" s="23" t="s">
        <v>23</v>
      </c>
      <c r="J19" s="24"/>
      <c r="L19" s="22">
        <v>2</v>
      </c>
      <c r="M19" s="23" t="s">
        <v>27</v>
      </c>
      <c r="N19" s="23">
        <v>2</v>
      </c>
      <c r="O19" s="23" t="s">
        <v>20</v>
      </c>
      <c r="P19" s="23">
        <v>2</v>
      </c>
      <c r="Q19" s="24" t="s">
        <v>31</v>
      </c>
    </row>
    <row r="20" spans="1:22">
      <c r="E20" s="25" t="s">
        <v>29</v>
      </c>
      <c r="F20" s="26" t="s">
        <v>30</v>
      </c>
      <c r="G20" s="26" t="s">
        <v>31</v>
      </c>
      <c r="H20" s="26" t="s">
        <v>32</v>
      </c>
      <c r="I20" s="26" t="s">
        <v>33</v>
      </c>
      <c r="J20" s="27" t="s">
        <v>34</v>
      </c>
      <c r="L20" s="22"/>
      <c r="M20" s="23"/>
      <c r="N20" s="23">
        <v>3</v>
      </c>
      <c r="O20" s="23" t="s">
        <v>22</v>
      </c>
      <c r="P20" s="23">
        <v>3</v>
      </c>
      <c r="Q20" s="24" t="s">
        <v>32</v>
      </c>
    </row>
    <row r="21" spans="1:22">
      <c r="L21" s="22"/>
      <c r="M21" s="23"/>
      <c r="N21" s="23">
        <v>4</v>
      </c>
      <c r="O21" s="23" t="s">
        <v>23</v>
      </c>
      <c r="P21" s="23">
        <v>4</v>
      </c>
      <c r="Q21" s="24" t="s">
        <v>33</v>
      </c>
    </row>
    <row r="22" spans="1:22">
      <c r="L22" s="25"/>
      <c r="M22" s="26"/>
      <c r="N22" s="26"/>
      <c r="O22" s="26"/>
      <c r="P22" s="26">
        <v>5</v>
      </c>
      <c r="Q22" s="27" t="s">
        <v>34</v>
      </c>
    </row>
    <row r="26" spans="1:22" ht="25" customHeight="1">
      <c r="A26" s="33" t="s">
        <v>60</v>
      </c>
      <c r="B26" s="33" t="s">
        <v>26</v>
      </c>
      <c r="C26" s="33" t="s">
        <v>25</v>
      </c>
      <c r="D26" s="33" t="s">
        <v>29</v>
      </c>
      <c r="E26" s="34" t="s">
        <v>41</v>
      </c>
      <c r="F26" s="34" t="s">
        <v>42</v>
      </c>
      <c r="G26" s="34" t="s">
        <v>43</v>
      </c>
      <c r="H26" s="34" t="s">
        <v>44</v>
      </c>
      <c r="I26" s="34" t="s">
        <v>45</v>
      </c>
      <c r="J26" s="34" t="s">
        <v>47</v>
      </c>
      <c r="K26" s="34" t="s">
        <v>46</v>
      </c>
      <c r="L26" s="34" t="s">
        <v>48</v>
      </c>
      <c r="M26" s="34" t="s">
        <v>49</v>
      </c>
      <c r="N26" s="34" t="s">
        <v>50</v>
      </c>
      <c r="O26" s="34" t="s">
        <v>53</v>
      </c>
      <c r="P26" s="34" t="s">
        <v>51</v>
      </c>
      <c r="Q26" s="34" t="s">
        <v>52</v>
      </c>
      <c r="R26" s="34" t="s">
        <v>57</v>
      </c>
      <c r="S26" s="34" t="s">
        <v>54</v>
      </c>
      <c r="T26" s="34" t="s">
        <v>55</v>
      </c>
      <c r="U26" s="34" t="s">
        <v>56</v>
      </c>
      <c r="V26" s="34" t="s">
        <v>58</v>
      </c>
    </row>
    <row r="27" spans="1:22">
      <c r="A27" t="str">
        <f>B27&amp;C27&amp;D27</f>
        <v>Male18 to 24White</v>
      </c>
      <c r="B27" t="str">
        <f>VLOOKUP(E27,WaffleSetUp!$L$18:$M$19,2,0)</f>
        <v>Male</v>
      </c>
      <c r="C27" t="str">
        <f>VLOOKUP(G27,WaffleSetUp!$N$18:$O$21,2,0)</f>
        <v>18 to 24</v>
      </c>
      <c r="D27" t="str">
        <f>VLOOKUP(F27,WaffleSetUp!$P$18:$Q$22,2,0)</f>
        <v>White</v>
      </c>
      <c r="E27">
        <v>1</v>
      </c>
      <c r="F27">
        <v>1</v>
      </c>
      <c r="G27">
        <v>1</v>
      </c>
      <c r="H27">
        <v>6</v>
      </c>
      <c r="I27">
        <v>4</v>
      </c>
      <c r="J27">
        <v>87</v>
      </c>
      <c r="K27">
        <v>9</v>
      </c>
      <c r="L27">
        <v>63</v>
      </c>
      <c r="M27">
        <v>4</v>
      </c>
      <c r="N27">
        <v>14</v>
      </c>
      <c r="O27">
        <v>14</v>
      </c>
      <c r="P27">
        <v>26</v>
      </c>
      <c r="Q27">
        <v>1</v>
      </c>
      <c r="R27">
        <v>7</v>
      </c>
      <c r="S27">
        <v>5</v>
      </c>
      <c r="T27">
        <v>2</v>
      </c>
      <c r="U27">
        <v>0</v>
      </c>
      <c r="V27">
        <v>10816127</v>
      </c>
    </row>
    <row r="28" spans="1:22">
      <c r="A28" t="str">
        <f t="shared" ref="A28:A66" si="13">B28&amp;C28&amp;D28</f>
        <v>Female18 to 24White</v>
      </c>
      <c r="B28" t="str">
        <f>VLOOKUP(E28,WaffleSetUp!$L$18:$M$19,2,0)</f>
        <v>Female</v>
      </c>
      <c r="C28" t="str">
        <f>VLOOKUP(G28,WaffleSetUp!$N$18:$O$21,2,0)</f>
        <v>18 to 24</v>
      </c>
      <c r="D28" t="str">
        <f>VLOOKUP(F28,WaffleSetUp!$P$18:$Q$22,2,0)</f>
        <v>White</v>
      </c>
      <c r="E28">
        <v>2</v>
      </c>
      <c r="F28">
        <v>1</v>
      </c>
      <c r="G28">
        <v>1</v>
      </c>
      <c r="H28">
        <v>10</v>
      </c>
      <c r="I28">
        <v>12</v>
      </c>
      <c r="J28">
        <v>90</v>
      </c>
      <c r="K28">
        <v>14</v>
      </c>
      <c r="L28">
        <v>63</v>
      </c>
      <c r="M28">
        <v>3</v>
      </c>
      <c r="N28">
        <v>14</v>
      </c>
      <c r="O28">
        <v>9</v>
      </c>
      <c r="P28">
        <v>31</v>
      </c>
      <c r="Q28">
        <v>0</v>
      </c>
      <c r="R28">
        <v>7</v>
      </c>
      <c r="S28">
        <v>4</v>
      </c>
      <c r="T28">
        <v>2</v>
      </c>
      <c r="U28">
        <v>0</v>
      </c>
      <c r="V28">
        <v>10211313</v>
      </c>
    </row>
    <row r="29" spans="1:22">
      <c r="A29" t="str">
        <f t="shared" si="13"/>
        <v>Male18 to 24Black</v>
      </c>
      <c r="B29" t="str">
        <f>VLOOKUP(E29,WaffleSetUp!$L$18:$M$19,2,0)</f>
        <v>Male</v>
      </c>
      <c r="C29" t="str">
        <f>VLOOKUP(G29,WaffleSetUp!$N$18:$O$21,2,0)</f>
        <v>18 to 24</v>
      </c>
      <c r="D29" t="str">
        <f>VLOOKUP(F29,WaffleSetUp!$P$18:$Q$22,2,0)</f>
        <v>Black</v>
      </c>
      <c r="E29">
        <v>1</v>
      </c>
      <c r="F29">
        <v>2</v>
      </c>
      <c r="G29">
        <v>1</v>
      </c>
      <c r="H29">
        <v>3</v>
      </c>
      <c r="I29">
        <v>4</v>
      </c>
      <c r="J29">
        <v>80</v>
      </c>
      <c r="K29">
        <v>5</v>
      </c>
      <c r="L29">
        <v>51</v>
      </c>
      <c r="M29">
        <v>2</v>
      </c>
      <c r="N29">
        <v>24</v>
      </c>
      <c r="O29">
        <v>8</v>
      </c>
      <c r="P29">
        <v>35</v>
      </c>
      <c r="Q29">
        <v>1</v>
      </c>
      <c r="R29">
        <v>8</v>
      </c>
      <c r="S29">
        <v>7</v>
      </c>
      <c r="T29">
        <v>2</v>
      </c>
      <c r="U29">
        <v>0</v>
      </c>
      <c r="V29">
        <v>2371724</v>
      </c>
    </row>
    <row r="30" spans="1:22">
      <c r="A30" t="str">
        <f t="shared" si="13"/>
        <v>Female18 to 24Black</v>
      </c>
      <c r="B30" t="str">
        <f>VLOOKUP(E30,WaffleSetUp!$L$18:$M$19,2,0)</f>
        <v>Female</v>
      </c>
      <c r="C30" t="str">
        <f>VLOOKUP(G30,WaffleSetUp!$N$18:$O$21,2,0)</f>
        <v>18 to 24</v>
      </c>
      <c r="D30" t="str">
        <f>VLOOKUP(F30,WaffleSetUp!$P$18:$Q$22,2,0)</f>
        <v>Black</v>
      </c>
      <c r="E30">
        <v>2</v>
      </c>
      <c r="F30">
        <v>2</v>
      </c>
      <c r="G30">
        <v>1</v>
      </c>
      <c r="H30">
        <v>4</v>
      </c>
      <c r="I30">
        <v>17</v>
      </c>
      <c r="J30">
        <v>86</v>
      </c>
      <c r="K30">
        <v>8</v>
      </c>
      <c r="L30">
        <v>57</v>
      </c>
      <c r="M30">
        <v>1</v>
      </c>
      <c r="N30">
        <v>24</v>
      </c>
      <c r="O30">
        <v>7</v>
      </c>
      <c r="P30">
        <v>37</v>
      </c>
      <c r="Q30">
        <v>1</v>
      </c>
      <c r="R30">
        <v>8</v>
      </c>
      <c r="S30">
        <v>4</v>
      </c>
      <c r="T30">
        <v>2</v>
      </c>
      <c r="U30">
        <v>0</v>
      </c>
      <c r="V30">
        <v>2261232</v>
      </c>
    </row>
    <row r="31" spans="1:22">
      <c r="A31" t="str">
        <f t="shared" si="13"/>
        <v xml:space="preserve">Male18 to 24Asian </v>
      </c>
      <c r="B31" t="str">
        <f>VLOOKUP(E31,WaffleSetUp!$L$18:$M$19,2,0)</f>
        <v>Male</v>
      </c>
      <c r="C31" t="str">
        <f>VLOOKUP(G31,WaffleSetUp!$N$18:$O$21,2,0)</f>
        <v>18 to 24</v>
      </c>
      <c r="D31" t="str">
        <f>VLOOKUP(F31,WaffleSetUp!$P$18:$Q$22,2,0)</f>
        <v xml:space="preserve">Asian </v>
      </c>
      <c r="E31">
        <v>1</v>
      </c>
      <c r="F31">
        <v>3</v>
      </c>
      <c r="G31">
        <v>1</v>
      </c>
      <c r="H31">
        <v>6</v>
      </c>
      <c r="I31">
        <v>7</v>
      </c>
      <c r="J31">
        <v>68</v>
      </c>
      <c r="K31">
        <v>3</v>
      </c>
      <c r="L31">
        <v>51</v>
      </c>
      <c r="M31">
        <v>5</v>
      </c>
      <c r="N31">
        <v>17</v>
      </c>
      <c r="O31">
        <v>10</v>
      </c>
      <c r="P31">
        <v>29</v>
      </c>
      <c r="Q31">
        <v>1</v>
      </c>
      <c r="R31">
        <v>6</v>
      </c>
      <c r="S31">
        <v>7</v>
      </c>
      <c r="T31">
        <v>2</v>
      </c>
      <c r="U31">
        <v>0</v>
      </c>
      <c r="V31">
        <v>159797</v>
      </c>
    </row>
    <row r="32" spans="1:22">
      <c r="A32" t="str">
        <f t="shared" si="13"/>
        <v xml:space="preserve">Female18 to 24Asian </v>
      </c>
      <c r="B32" t="str">
        <f>VLOOKUP(E32,WaffleSetUp!$L$18:$M$19,2,0)</f>
        <v>Female</v>
      </c>
      <c r="C32" t="str">
        <f>VLOOKUP(G32,WaffleSetUp!$N$18:$O$21,2,0)</f>
        <v>18 to 24</v>
      </c>
      <c r="D32" t="str">
        <f>VLOOKUP(F32,WaffleSetUp!$P$18:$Q$22,2,0)</f>
        <v xml:space="preserve">Asian </v>
      </c>
      <c r="E32">
        <v>2</v>
      </c>
      <c r="F32">
        <v>3</v>
      </c>
      <c r="G32">
        <v>1</v>
      </c>
      <c r="H32">
        <v>10</v>
      </c>
      <c r="I32">
        <v>20</v>
      </c>
      <c r="J32">
        <v>74</v>
      </c>
      <c r="K32">
        <v>2</v>
      </c>
      <c r="L32">
        <v>49</v>
      </c>
      <c r="M32">
        <v>2</v>
      </c>
      <c r="N32">
        <v>15</v>
      </c>
      <c r="O32">
        <v>5</v>
      </c>
      <c r="P32">
        <v>34</v>
      </c>
      <c r="Q32">
        <v>0</v>
      </c>
      <c r="R32">
        <v>5</v>
      </c>
      <c r="S32">
        <v>5</v>
      </c>
      <c r="T32">
        <v>3</v>
      </c>
      <c r="U32">
        <v>0</v>
      </c>
      <c r="V32">
        <v>149337</v>
      </c>
    </row>
    <row r="33" spans="1:22">
      <c r="A33" t="str">
        <f t="shared" si="13"/>
        <v>Male18 to 24Native</v>
      </c>
      <c r="B33" t="str">
        <f>VLOOKUP(E33,WaffleSetUp!$L$18:$M$19,2,0)</f>
        <v>Male</v>
      </c>
      <c r="C33" t="str">
        <f>VLOOKUP(G33,WaffleSetUp!$N$18:$O$21,2,0)</f>
        <v>18 to 24</v>
      </c>
      <c r="D33" t="str">
        <f>VLOOKUP(F33,WaffleSetUp!$P$18:$Q$22,2,0)</f>
        <v>Native</v>
      </c>
      <c r="E33">
        <v>1</v>
      </c>
      <c r="F33">
        <v>4</v>
      </c>
      <c r="G33">
        <v>1</v>
      </c>
      <c r="H33">
        <v>3</v>
      </c>
      <c r="I33">
        <v>1</v>
      </c>
      <c r="J33">
        <v>90</v>
      </c>
      <c r="K33">
        <v>21</v>
      </c>
      <c r="L33">
        <v>45</v>
      </c>
      <c r="M33">
        <v>4</v>
      </c>
      <c r="N33">
        <v>27</v>
      </c>
      <c r="O33">
        <v>10</v>
      </c>
      <c r="P33">
        <v>38</v>
      </c>
      <c r="Q33">
        <v>1</v>
      </c>
      <c r="R33">
        <v>49</v>
      </c>
      <c r="S33">
        <v>2</v>
      </c>
      <c r="T33">
        <v>1</v>
      </c>
      <c r="U33">
        <v>0</v>
      </c>
      <c r="V33">
        <v>889968</v>
      </c>
    </row>
    <row r="34" spans="1:22">
      <c r="A34" t="str">
        <f t="shared" si="13"/>
        <v>Female18 to 24Native</v>
      </c>
      <c r="B34" t="str">
        <f>VLOOKUP(E34,WaffleSetUp!$L$18:$M$19,2,0)</f>
        <v>Female</v>
      </c>
      <c r="C34" t="str">
        <f>VLOOKUP(G34,WaffleSetUp!$N$18:$O$21,2,0)</f>
        <v>18 to 24</v>
      </c>
      <c r="D34" t="str">
        <f>VLOOKUP(F34,WaffleSetUp!$P$18:$Q$22,2,0)</f>
        <v>Native</v>
      </c>
      <c r="E34">
        <v>2</v>
      </c>
      <c r="F34">
        <v>4</v>
      </c>
      <c r="G34">
        <v>1</v>
      </c>
      <c r="H34">
        <v>8</v>
      </c>
      <c r="I34">
        <v>4</v>
      </c>
      <c r="J34">
        <v>91</v>
      </c>
      <c r="K34">
        <v>24</v>
      </c>
      <c r="L34">
        <v>48</v>
      </c>
      <c r="M34">
        <v>2</v>
      </c>
      <c r="N34">
        <v>29</v>
      </c>
      <c r="O34">
        <v>9</v>
      </c>
      <c r="P34">
        <v>40</v>
      </c>
      <c r="Q34">
        <v>0</v>
      </c>
      <c r="R34">
        <v>51</v>
      </c>
      <c r="S34">
        <v>1</v>
      </c>
      <c r="T34">
        <v>1</v>
      </c>
      <c r="U34">
        <v>0</v>
      </c>
      <c r="V34">
        <v>860244</v>
      </c>
    </row>
    <row r="35" spans="1:22">
      <c r="A35" t="str">
        <f t="shared" si="13"/>
        <v>Male18 to 24Hispanic</v>
      </c>
      <c r="B35" t="str">
        <f>VLOOKUP(E35,WaffleSetUp!$L$18:$M$19,2,0)</f>
        <v>Male</v>
      </c>
      <c r="C35" t="str">
        <f>VLOOKUP(G35,WaffleSetUp!$N$18:$O$21,2,0)</f>
        <v>18 to 24</v>
      </c>
      <c r="D35" t="str">
        <f>VLOOKUP(F35,WaffleSetUp!$P$18:$Q$22,2,0)</f>
        <v>Hispanic</v>
      </c>
      <c r="E35">
        <v>1</v>
      </c>
      <c r="F35">
        <v>5</v>
      </c>
      <c r="G35">
        <v>1</v>
      </c>
      <c r="H35">
        <v>7</v>
      </c>
      <c r="I35">
        <v>6</v>
      </c>
      <c r="J35">
        <v>74</v>
      </c>
      <c r="K35">
        <v>4</v>
      </c>
      <c r="L35">
        <v>63</v>
      </c>
      <c r="M35">
        <v>3</v>
      </c>
      <c r="N35">
        <v>16</v>
      </c>
      <c r="O35">
        <v>11</v>
      </c>
      <c r="P35">
        <v>23</v>
      </c>
      <c r="Q35">
        <v>1</v>
      </c>
      <c r="R35">
        <v>24</v>
      </c>
      <c r="S35">
        <v>4</v>
      </c>
      <c r="T35">
        <v>2</v>
      </c>
      <c r="U35">
        <v>0</v>
      </c>
      <c r="V35">
        <v>3484461</v>
      </c>
    </row>
    <row r="36" spans="1:22">
      <c r="A36" t="str">
        <f t="shared" si="13"/>
        <v>Female18 to 24Hispanic</v>
      </c>
      <c r="B36" t="str">
        <f>VLOOKUP(E36,WaffleSetUp!$L$18:$M$19,2,0)</f>
        <v>Female</v>
      </c>
      <c r="C36" t="str">
        <f>VLOOKUP(G36,WaffleSetUp!$N$18:$O$21,2,0)</f>
        <v>18 to 24</v>
      </c>
      <c r="D36" t="str">
        <f>VLOOKUP(F36,WaffleSetUp!$P$18:$Q$22,2,0)</f>
        <v>Hispanic</v>
      </c>
      <c r="E36">
        <v>2</v>
      </c>
      <c r="F36">
        <v>5</v>
      </c>
      <c r="G36">
        <v>1</v>
      </c>
      <c r="H36">
        <v>12</v>
      </c>
      <c r="I36">
        <v>18</v>
      </c>
      <c r="J36">
        <v>79</v>
      </c>
      <c r="K36">
        <v>7</v>
      </c>
      <c r="L36">
        <v>58</v>
      </c>
      <c r="M36">
        <v>3</v>
      </c>
      <c r="N36">
        <v>17</v>
      </c>
      <c r="O36">
        <v>6</v>
      </c>
      <c r="P36">
        <v>28</v>
      </c>
      <c r="Q36">
        <v>0</v>
      </c>
      <c r="R36">
        <v>21</v>
      </c>
      <c r="S36">
        <v>3</v>
      </c>
      <c r="T36">
        <v>2</v>
      </c>
      <c r="U36">
        <v>0</v>
      </c>
      <c r="V36">
        <v>3272223</v>
      </c>
    </row>
    <row r="37" spans="1:22">
      <c r="A37" t="str">
        <f t="shared" si="13"/>
        <v>Male25 to 44White</v>
      </c>
      <c r="B37" t="str">
        <f>VLOOKUP(E37,WaffleSetUp!$L$18:$M$19,2,0)</f>
        <v>Male</v>
      </c>
      <c r="C37" t="str">
        <f>VLOOKUP(G37,WaffleSetUp!$N$18:$O$21,2,0)</f>
        <v>25 to 44</v>
      </c>
      <c r="D37" t="str">
        <f>VLOOKUP(F37,WaffleSetUp!$P$18:$Q$22,2,0)</f>
        <v>White</v>
      </c>
      <c r="E37">
        <v>1</v>
      </c>
      <c r="F37">
        <v>1</v>
      </c>
      <c r="G37">
        <v>2</v>
      </c>
      <c r="H37">
        <v>50</v>
      </c>
      <c r="I37">
        <v>45</v>
      </c>
      <c r="J37">
        <v>84</v>
      </c>
      <c r="K37">
        <v>33</v>
      </c>
      <c r="L37">
        <v>85</v>
      </c>
      <c r="M37">
        <v>10</v>
      </c>
      <c r="N37">
        <v>12</v>
      </c>
      <c r="O37">
        <v>63</v>
      </c>
      <c r="P37">
        <v>11</v>
      </c>
      <c r="Q37">
        <v>6</v>
      </c>
      <c r="R37">
        <v>14</v>
      </c>
      <c r="S37">
        <v>6</v>
      </c>
      <c r="T37">
        <v>3</v>
      </c>
      <c r="U37">
        <v>0</v>
      </c>
      <c r="V37">
        <v>29976308</v>
      </c>
    </row>
    <row r="38" spans="1:22">
      <c r="A38" t="str">
        <f t="shared" si="13"/>
        <v>Female25 to 44White</v>
      </c>
      <c r="B38" t="str">
        <f>VLOOKUP(E38,WaffleSetUp!$L$18:$M$19,2,0)</f>
        <v>Female</v>
      </c>
      <c r="C38" t="str">
        <f>VLOOKUP(G38,WaffleSetUp!$N$18:$O$21,2,0)</f>
        <v>25 to 44</v>
      </c>
      <c r="D38" t="str">
        <f>VLOOKUP(F38,WaffleSetUp!$P$18:$Q$22,2,0)</f>
        <v>White</v>
      </c>
      <c r="E38">
        <v>2</v>
      </c>
      <c r="F38">
        <v>1</v>
      </c>
      <c r="G38">
        <v>2</v>
      </c>
      <c r="H38">
        <v>56</v>
      </c>
      <c r="I38">
        <v>61</v>
      </c>
      <c r="J38">
        <v>88</v>
      </c>
      <c r="K38">
        <v>41</v>
      </c>
      <c r="L38">
        <v>74</v>
      </c>
      <c r="M38">
        <v>8</v>
      </c>
      <c r="N38">
        <v>12</v>
      </c>
      <c r="O38">
        <v>45</v>
      </c>
      <c r="P38">
        <v>13</v>
      </c>
      <c r="Q38">
        <v>1</v>
      </c>
      <c r="R38">
        <v>13</v>
      </c>
      <c r="S38">
        <v>5</v>
      </c>
      <c r="T38">
        <v>2</v>
      </c>
      <c r="U38">
        <v>1</v>
      </c>
      <c r="V38">
        <v>29248303</v>
      </c>
    </row>
    <row r="39" spans="1:22">
      <c r="A39" t="str">
        <f t="shared" si="13"/>
        <v>Male25 to 44Black</v>
      </c>
      <c r="B39" t="str">
        <f>VLOOKUP(E39,WaffleSetUp!$L$18:$M$19,2,0)</f>
        <v>Male</v>
      </c>
      <c r="C39" t="str">
        <f>VLOOKUP(G39,WaffleSetUp!$N$18:$O$21,2,0)</f>
        <v>25 to 44</v>
      </c>
      <c r="D39" t="str">
        <f>VLOOKUP(F39,WaffleSetUp!$P$18:$Q$22,2,0)</f>
        <v>Black</v>
      </c>
      <c r="E39">
        <v>1</v>
      </c>
      <c r="F39">
        <v>2</v>
      </c>
      <c r="G39">
        <v>2</v>
      </c>
      <c r="H39">
        <v>31</v>
      </c>
      <c r="I39">
        <v>33</v>
      </c>
      <c r="J39">
        <v>77</v>
      </c>
      <c r="K39">
        <v>20</v>
      </c>
      <c r="L39">
        <v>70</v>
      </c>
      <c r="M39">
        <v>7</v>
      </c>
      <c r="N39">
        <v>17</v>
      </c>
      <c r="O39">
        <v>42</v>
      </c>
      <c r="P39">
        <v>23</v>
      </c>
      <c r="Q39">
        <v>6</v>
      </c>
      <c r="R39">
        <v>15</v>
      </c>
      <c r="S39">
        <v>8</v>
      </c>
      <c r="T39">
        <v>3</v>
      </c>
      <c r="U39">
        <v>0</v>
      </c>
      <c r="V39">
        <v>5474293</v>
      </c>
    </row>
    <row r="40" spans="1:22">
      <c r="A40" t="str">
        <f t="shared" si="13"/>
        <v>Female25 to 44Black</v>
      </c>
      <c r="B40" t="str">
        <f>VLOOKUP(E40,WaffleSetUp!$L$18:$M$19,2,0)</f>
        <v>Female</v>
      </c>
      <c r="C40" t="str">
        <f>VLOOKUP(G40,WaffleSetUp!$N$18:$O$21,2,0)</f>
        <v>25 to 44</v>
      </c>
      <c r="D40" t="str">
        <f>VLOOKUP(F40,WaffleSetUp!$P$18:$Q$22,2,0)</f>
        <v>Black</v>
      </c>
      <c r="E40">
        <v>2</v>
      </c>
      <c r="F40">
        <v>2</v>
      </c>
      <c r="G40">
        <v>2</v>
      </c>
      <c r="H40">
        <v>28</v>
      </c>
      <c r="I40">
        <v>61</v>
      </c>
      <c r="J40">
        <v>87</v>
      </c>
      <c r="K40">
        <v>27</v>
      </c>
      <c r="L40">
        <v>75</v>
      </c>
      <c r="M40">
        <v>4</v>
      </c>
      <c r="N40">
        <v>16</v>
      </c>
      <c r="O40">
        <v>39</v>
      </c>
      <c r="P40">
        <v>24</v>
      </c>
      <c r="Q40">
        <v>2</v>
      </c>
      <c r="R40">
        <v>14</v>
      </c>
      <c r="S40">
        <v>6</v>
      </c>
      <c r="T40">
        <v>2</v>
      </c>
      <c r="U40">
        <v>1</v>
      </c>
      <c r="V40">
        <v>5961661</v>
      </c>
    </row>
    <row r="41" spans="1:22">
      <c r="A41" t="str">
        <f t="shared" si="13"/>
        <v xml:space="preserve">Male25 to 44Asian </v>
      </c>
      <c r="B41" t="str">
        <f>VLOOKUP(E41,WaffleSetUp!$L$18:$M$19,2,0)</f>
        <v>Male</v>
      </c>
      <c r="C41" t="str">
        <f>VLOOKUP(G41,WaffleSetUp!$N$18:$O$21,2,0)</f>
        <v>25 to 44</v>
      </c>
      <c r="D41" t="str">
        <f>VLOOKUP(F41,WaffleSetUp!$P$18:$Q$22,2,0)</f>
        <v xml:space="preserve">Asian </v>
      </c>
      <c r="E41">
        <v>1</v>
      </c>
      <c r="F41">
        <v>3</v>
      </c>
      <c r="G41">
        <v>2</v>
      </c>
      <c r="H41">
        <v>36</v>
      </c>
      <c r="I41">
        <v>40</v>
      </c>
      <c r="J41">
        <v>66</v>
      </c>
      <c r="K41">
        <v>12</v>
      </c>
      <c r="L41">
        <v>67</v>
      </c>
      <c r="M41">
        <v>9</v>
      </c>
      <c r="N41">
        <v>15</v>
      </c>
      <c r="O41">
        <v>39</v>
      </c>
      <c r="P41">
        <v>26</v>
      </c>
      <c r="Q41">
        <v>6</v>
      </c>
      <c r="R41">
        <v>11</v>
      </c>
      <c r="S41">
        <v>10</v>
      </c>
      <c r="T41">
        <v>5</v>
      </c>
      <c r="U41">
        <v>1</v>
      </c>
      <c r="V41">
        <v>368463</v>
      </c>
    </row>
    <row r="42" spans="1:22">
      <c r="A42" t="str">
        <f t="shared" si="13"/>
        <v xml:space="preserve">Female25 to 44Asian </v>
      </c>
      <c r="B42" t="str">
        <f>VLOOKUP(E42,WaffleSetUp!$L$18:$M$19,2,0)</f>
        <v>Female</v>
      </c>
      <c r="C42" t="str">
        <f>VLOOKUP(G42,WaffleSetUp!$N$18:$O$21,2,0)</f>
        <v>25 to 44</v>
      </c>
      <c r="D42" t="str">
        <f>VLOOKUP(F42,WaffleSetUp!$P$18:$Q$22,2,0)</f>
        <v xml:space="preserve">Asian </v>
      </c>
      <c r="E42">
        <v>2</v>
      </c>
      <c r="F42">
        <v>3</v>
      </c>
      <c r="G42">
        <v>2</v>
      </c>
      <c r="H42">
        <v>39</v>
      </c>
      <c r="I42">
        <v>64</v>
      </c>
      <c r="J42">
        <v>76</v>
      </c>
      <c r="K42">
        <v>17</v>
      </c>
      <c r="L42">
        <v>61</v>
      </c>
      <c r="M42">
        <v>6</v>
      </c>
      <c r="N42">
        <v>12</v>
      </c>
      <c r="O42">
        <v>30</v>
      </c>
      <c r="P42">
        <v>30</v>
      </c>
      <c r="Q42">
        <v>2</v>
      </c>
      <c r="R42">
        <v>8</v>
      </c>
      <c r="S42">
        <v>9</v>
      </c>
      <c r="T42">
        <v>4</v>
      </c>
      <c r="U42">
        <v>1</v>
      </c>
      <c r="V42">
        <v>368326</v>
      </c>
    </row>
    <row r="43" spans="1:22">
      <c r="A43" t="str">
        <f t="shared" si="13"/>
        <v>Male25 to 44Native</v>
      </c>
      <c r="B43" t="str">
        <f>VLOOKUP(E43,WaffleSetUp!$L$18:$M$19,2,0)</f>
        <v>Male</v>
      </c>
      <c r="C43" t="str">
        <f>VLOOKUP(G43,WaffleSetUp!$N$18:$O$21,2,0)</f>
        <v>25 to 44</v>
      </c>
      <c r="D43" t="str">
        <f>VLOOKUP(F43,WaffleSetUp!$P$18:$Q$22,2,0)</f>
        <v>Native</v>
      </c>
      <c r="E43">
        <v>1</v>
      </c>
      <c r="F43">
        <v>4</v>
      </c>
      <c r="G43">
        <v>2</v>
      </c>
      <c r="H43">
        <v>57</v>
      </c>
      <c r="I43">
        <v>41</v>
      </c>
      <c r="J43">
        <v>91</v>
      </c>
      <c r="K43">
        <v>63</v>
      </c>
      <c r="L43">
        <v>87</v>
      </c>
      <c r="M43">
        <v>8</v>
      </c>
      <c r="N43">
        <v>20</v>
      </c>
      <c r="O43">
        <v>67</v>
      </c>
      <c r="P43">
        <v>10</v>
      </c>
      <c r="Q43">
        <v>3</v>
      </c>
      <c r="R43">
        <v>73</v>
      </c>
      <c r="S43">
        <v>2</v>
      </c>
      <c r="T43">
        <v>1</v>
      </c>
      <c r="U43">
        <v>0</v>
      </c>
      <c r="V43">
        <v>2840945</v>
      </c>
    </row>
    <row r="44" spans="1:22">
      <c r="A44" t="str">
        <f t="shared" si="13"/>
        <v>Female25 to 44Native</v>
      </c>
      <c r="B44" t="str">
        <f>VLOOKUP(E44,WaffleSetUp!$L$18:$M$19,2,0)</f>
        <v>Female</v>
      </c>
      <c r="C44" t="str">
        <f>VLOOKUP(G44,WaffleSetUp!$N$18:$O$21,2,0)</f>
        <v>25 to 44</v>
      </c>
      <c r="D44" t="str">
        <f>VLOOKUP(F44,WaffleSetUp!$P$18:$Q$22,2,0)</f>
        <v>Native</v>
      </c>
      <c r="E44">
        <v>2</v>
      </c>
      <c r="F44">
        <v>4</v>
      </c>
      <c r="G44">
        <v>2</v>
      </c>
      <c r="H44">
        <v>67</v>
      </c>
      <c r="I44">
        <v>55</v>
      </c>
      <c r="J44">
        <v>92</v>
      </c>
      <c r="K44">
        <v>63</v>
      </c>
      <c r="L44">
        <v>69</v>
      </c>
      <c r="M44">
        <v>7</v>
      </c>
      <c r="N44">
        <v>21</v>
      </c>
      <c r="O44">
        <v>47</v>
      </c>
      <c r="P44">
        <v>10</v>
      </c>
      <c r="Q44">
        <v>1</v>
      </c>
      <c r="R44">
        <v>76</v>
      </c>
      <c r="S44">
        <v>2</v>
      </c>
      <c r="T44">
        <v>1</v>
      </c>
      <c r="U44">
        <v>1</v>
      </c>
      <c r="V44">
        <v>3206026</v>
      </c>
    </row>
    <row r="45" spans="1:22">
      <c r="A45" t="str">
        <f t="shared" si="13"/>
        <v>Male25 to 44Hispanic</v>
      </c>
      <c r="B45" t="str">
        <f>VLOOKUP(E45,WaffleSetUp!$L$18:$M$19,2,0)</f>
        <v>Male</v>
      </c>
      <c r="C45" t="str">
        <f>VLOOKUP(G45,WaffleSetUp!$N$18:$O$21,2,0)</f>
        <v>25 to 44</v>
      </c>
      <c r="D45" t="str">
        <f>VLOOKUP(F45,WaffleSetUp!$P$18:$Q$22,2,0)</f>
        <v>Hispanic</v>
      </c>
      <c r="E45">
        <v>1</v>
      </c>
      <c r="F45">
        <v>5</v>
      </c>
      <c r="G45">
        <v>2</v>
      </c>
      <c r="H45">
        <v>47</v>
      </c>
      <c r="I45">
        <v>47</v>
      </c>
      <c r="J45">
        <v>66</v>
      </c>
      <c r="K45">
        <v>14</v>
      </c>
      <c r="L45">
        <v>85</v>
      </c>
      <c r="M45">
        <v>10</v>
      </c>
      <c r="N45">
        <v>14</v>
      </c>
      <c r="O45">
        <v>47</v>
      </c>
      <c r="P45">
        <v>16</v>
      </c>
      <c r="Q45">
        <v>3</v>
      </c>
      <c r="R45">
        <v>51</v>
      </c>
      <c r="S45">
        <v>5</v>
      </c>
      <c r="T45">
        <v>2</v>
      </c>
      <c r="U45">
        <v>0</v>
      </c>
      <c r="V45">
        <v>8890481</v>
      </c>
    </row>
    <row r="46" spans="1:22">
      <c r="A46" t="str">
        <f t="shared" si="13"/>
        <v>Female25 to 44Hispanic</v>
      </c>
      <c r="B46" t="str">
        <f>VLOOKUP(E46,WaffleSetUp!$L$18:$M$19,2,0)</f>
        <v>Female</v>
      </c>
      <c r="C46" t="str">
        <f>VLOOKUP(G46,WaffleSetUp!$N$18:$O$21,2,0)</f>
        <v>25 to 44</v>
      </c>
      <c r="D46" t="str">
        <f>VLOOKUP(F46,WaffleSetUp!$P$18:$Q$22,2,0)</f>
        <v>Hispanic</v>
      </c>
      <c r="E46">
        <v>2</v>
      </c>
      <c r="F46">
        <v>5</v>
      </c>
      <c r="G46">
        <v>2</v>
      </c>
      <c r="H46">
        <v>51</v>
      </c>
      <c r="I46">
        <v>69</v>
      </c>
      <c r="J46">
        <v>74</v>
      </c>
      <c r="K46">
        <v>19</v>
      </c>
      <c r="L46">
        <v>66</v>
      </c>
      <c r="M46">
        <v>8</v>
      </c>
      <c r="N46">
        <v>15</v>
      </c>
      <c r="O46">
        <v>29</v>
      </c>
      <c r="P46">
        <v>23</v>
      </c>
      <c r="Q46">
        <v>1</v>
      </c>
      <c r="R46">
        <v>48</v>
      </c>
      <c r="S46">
        <v>4</v>
      </c>
      <c r="T46">
        <v>2</v>
      </c>
      <c r="U46">
        <v>1</v>
      </c>
      <c r="V46">
        <v>8378967</v>
      </c>
    </row>
    <row r="47" spans="1:22">
      <c r="A47" t="str">
        <f t="shared" si="13"/>
        <v>Male45 to 64White</v>
      </c>
      <c r="B47" t="str">
        <f>VLOOKUP(E47,WaffleSetUp!$L$18:$M$19,2,0)</f>
        <v>Male</v>
      </c>
      <c r="C47" t="str">
        <f>VLOOKUP(G47,WaffleSetUp!$N$18:$O$21,2,0)</f>
        <v>45 to 64</v>
      </c>
      <c r="D47" t="str">
        <f>VLOOKUP(F47,WaffleSetUp!$P$18:$Q$22,2,0)</f>
        <v>White</v>
      </c>
      <c r="E47">
        <v>1</v>
      </c>
      <c r="F47">
        <v>1</v>
      </c>
      <c r="G47">
        <v>3</v>
      </c>
      <c r="H47">
        <v>67</v>
      </c>
      <c r="I47">
        <v>39</v>
      </c>
      <c r="J47">
        <v>91</v>
      </c>
      <c r="K47">
        <v>31</v>
      </c>
      <c r="L47">
        <v>76</v>
      </c>
      <c r="M47">
        <v>19</v>
      </c>
      <c r="N47">
        <v>12</v>
      </c>
      <c r="O47">
        <v>69</v>
      </c>
      <c r="P47">
        <v>9</v>
      </c>
      <c r="Q47">
        <v>13</v>
      </c>
      <c r="R47">
        <v>12</v>
      </c>
      <c r="S47">
        <v>11</v>
      </c>
      <c r="T47">
        <v>7</v>
      </c>
      <c r="U47">
        <v>2</v>
      </c>
      <c r="V47">
        <v>31687089</v>
      </c>
    </row>
    <row r="48" spans="1:22">
      <c r="A48" t="str">
        <f t="shared" si="13"/>
        <v>Female45 to 64White</v>
      </c>
      <c r="B48" t="str">
        <f>VLOOKUP(E48,WaffleSetUp!$L$18:$M$19,2,0)</f>
        <v>Female</v>
      </c>
      <c r="C48" t="str">
        <f>VLOOKUP(G48,WaffleSetUp!$N$18:$O$21,2,0)</f>
        <v>45 to 64</v>
      </c>
      <c r="D48" t="str">
        <f>VLOOKUP(F48,WaffleSetUp!$P$18:$Q$22,2,0)</f>
        <v>White</v>
      </c>
      <c r="E48">
        <v>2</v>
      </c>
      <c r="F48">
        <v>1</v>
      </c>
      <c r="G48">
        <v>3</v>
      </c>
      <c r="H48">
        <v>64</v>
      </c>
      <c r="I48">
        <v>40</v>
      </c>
      <c r="J48">
        <v>93</v>
      </c>
      <c r="K48">
        <v>32</v>
      </c>
      <c r="L48">
        <v>66</v>
      </c>
      <c r="M48">
        <v>13</v>
      </c>
      <c r="N48">
        <v>12</v>
      </c>
      <c r="O48">
        <v>47</v>
      </c>
      <c r="P48">
        <v>10</v>
      </c>
      <c r="Q48">
        <v>2</v>
      </c>
      <c r="R48">
        <v>11</v>
      </c>
      <c r="S48">
        <v>12</v>
      </c>
      <c r="T48">
        <v>5</v>
      </c>
      <c r="U48">
        <v>5</v>
      </c>
      <c r="V48">
        <v>32602130</v>
      </c>
    </row>
    <row r="49" spans="1:22">
      <c r="A49" t="str">
        <f t="shared" si="13"/>
        <v>Male45 to 64Black</v>
      </c>
      <c r="B49" t="str">
        <f>VLOOKUP(E49,WaffleSetUp!$L$18:$M$19,2,0)</f>
        <v>Male</v>
      </c>
      <c r="C49" t="str">
        <f>VLOOKUP(G49,WaffleSetUp!$N$18:$O$21,2,0)</f>
        <v>45 to 64</v>
      </c>
      <c r="D49" t="str">
        <f>VLOOKUP(F49,WaffleSetUp!$P$18:$Q$22,2,0)</f>
        <v>Black</v>
      </c>
      <c r="E49">
        <v>1</v>
      </c>
      <c r="F49">
        <v>2</v>
      </c>
      <c r="G49">
        <v>3</v>
      </c>
      <c r="H49">
        <v>47</v>
      </c>
      <c r="I49">
        <v>33</v>
      </c>
      <c r="J49">
        <v>87</v>
      </c>
      <c r="K49">
        <v>17</v>
      </c>
      <c r="L49">
        <v>61</v>
      </c>
      <c r="M49">
        <v>11</v>
      </c>
      <c r="N49">
        <v>16</v>
      </c>
      <c r="O49">
        <v>47</v>
      </c>
      <c r="P49">
        <v>23</v>
      </c>
      <c r="Q49">
        <v>18</v>
      </c>
      <c r="R49">
        <v>14</v>
      </c>
      <c r="S49">
        <v>18</v>
      </c>
      <c r="T49">
        <v>7</v>
      </c>
      <c r="U49">
        <v>3</v>
      </c>
      <c r="V49">
        <v>4686605</v>
      </c>
    </row>
    <row r="50" spans="1:22">
      <c r="A50" t="str">
        <f t="shared" si="13"/>
        <v>Female45 to 64Black</v>
      </c>
      <c r="B50" t="str">
        <f>VLOOKUP(E50,WaffleSetUp!$L$18:$M$19,2,0)</f>
        <v>Female</v>
      </c>
      <c r="C50" t="str">
        <f>VLOOKUP(G50,WaffleSetUp!$N$18:$O$21,2,0)</f>
        <v>45 to 64</v>
      </c>
      <c r="D50" t="str">
        <f>VLOOKUP(F50,WaffleSetUp!$P$18:$Q$22,2,0)</f>
        <v>Black</v>
      </c>
      <c r="E50">
        <v>2</v>
      </c>
      <c r="F50">
        <v>2</v>
      </c>
      <c r="G50">
        <v>3</v>
      </c>
      <c r="H50">
        <v>37</v>
      </c>
      <c r="I50">
        <v>44</v>
      </c>
      <c r="J50">
        <v>91</v>
      </c>
      <c r="K50">
        <v>23</v>
      </c>
      <c r="L50">
        <v>63</v>
      </c>
      <c r="M50">
        <v>6</v>
      </c>
      <c r="N50">
        <v>17</v>
      </c>
      <c r="O50">
        <v>42</v>
      </c>
      <c r="P50">
        <v>20</v>
      </c>
      <c r="Q50">
        <v>3</v>
      </c>
      <c r="R50">
        <v>14</v>
      </c>
      <c r="S50">
        <v>19</v>
      </c>
      <c r="T50">
        <v>6</v>
      </c>
      <c r="U50">
        <v>7</v>
      </c>
      <c r="V50">
        <v>5413415</v>
      </c>
    </row>
    <row r="51" spans="1:22">
      <c r="A51" t="str">
        <f t="shared" si="13"/>
        <v xml:space="preserve">Male45 to 64Asian </v>
      </c>
      <c r="B51" t="str">
        <f>VLOOKUP(E51,WaffleSetUp!$L$18:$M$19,2,0)</f>
        <v>Male</v>
      </c>
      <c r="C51" t="str">
        <f>VLOOKUP(G51,WaffleSetUp!$N$18:$O$21,2,0)</f>
        <v>45 to 64</v>
      </c>
      <c r="D51" t="str">
        <f>VLOOKUP(F51,WaffleSetUp!$P$18:$Q$22,2,0)</f>
        <v xml:space="preserve">Asian </v>
      </c>
      <c r="E51">
        <v>1</v>
      </c>
      <c r="F51">
        <v>3</v>
      </c>
      <c r="G51">
        <v>3</v>
      </c>
      <c r="H51">
        <v>52</v>
      </c>
      <c r="I51">
        <v>37</v>
      </c>
      <c r="J51">
        <v>77</v>
      </c>
      <c r="K51">
        <v>13</v>
      </c>
      <c r="L51">
        <v>59</v>
      </c>
      <c r="M51">
        <v>15</v>
      </c>
      <c r="N51">
        <v>13</v>
      </c>
      <c r="O51">
        <v>46</v>
      </c>
      <c r="P51">
        <v>24</v>
      </c>
      <c r="Q51">
        <v>15</v>
      </c>
      <c r="R51">
        <v>9</v>
      </c>
      <c r="S51">
        <v>21</v>
      </c>
      <c r="T51">
        <v>13</v>
      </c>
      <c r="U51">
        <v>4</v>
      </c>
      <c r="V51">
        <v>309841</v>
      </c>
    </row>
    <row r="52" spans="1:22">
      <c r="A52" t="str">
        <f t="shared" si="13"/>
        <v xml:space="preserve">Female45 to 64Asian </v>
      </c>
      <c r="B52" t="str">
        <f>VLOOKUP(E52,WaffleSetUp!$L$18:$M$19,2,0)</f>
        <v>Female</v>
      </c>
      <c r="C52" t="str">
        <f>VLOOKUP(G52,WaffleSetUp!$N$18:$O$21,2,0)</f>
        <v>45 to 64</v>
      </c>
      <c r="D52" t="str">
        <f>VLOOKUP(F52,WaffleSetUp!$P$18:$Q$22,2,0)</f>
        <v xml:space="preserve">Asian </v>
      </c>
      <c r="E52">
        <v>2</v>
      </c>
      <c r="F52">
        <v>3</v>
      </c>
      <c r="G52">
        <v>3</v>
      </c>
      <c r="H52">
        <v>50</v>
      </c>
      <c r="I52">
        <v>43</v>
      </c>
      <c r="J52">
        <v>81</v>
      </c>
      <c r="K52">
        <v>16</v>
      </c>
      <c r="L52">
        <v>56</v>
      </c>
      <c r="M52">
        <v>8</v>
      </c>
      <c r="N52">
        <v>15</v>
      </c>
      <c r="O52">
        <v>34</v>
      </c>
      <c r="P52">
        <v>23</v>
      </c>
      <c r="Q52">
        <v>2</v>
      </c>
      <c r="R52">
        <v>8</v>
      </c>
      <c r="S52">
        <v>23</v>
      </c>
      <c r="T52">
        <v>10</v>
      </c>
      <c r="U52">
        <v>8</v>
      </c>
      <c r="V52">
        <v>325151</v>
      </c>
    </row>
    <row r="53" spans="1:22">
      <c r="A53" t="str">
        <f t="shared" si="13"/>
        <v>Male45 to 64Native</v>
      </c>
      <c r="B53" t="str">
        <f>VLOOKUP(E53,WaffleSetUp!$L$18:$M$19,2,0)</f>
        <v>Male</v>
      </c>
      <c r="C53" t="str">
        <f>VLOOKUP(G53,WaffleSetUp!$N$18:$O$21,2,0)</f>
        <v>45 to 64</v>
      </c>
      <c r="D53" t="str">
        <f>VLOOKUP(F53,WaffleSetUp!$P$18:$Q$22,2,0)</f>
        <v>Native</v>
      </c>
      <c r="E53">
        <v>1</v>
      </c>
      <c r="F53">
        <v>4</v>
      </c>
      <c r="G53">
        <v>3</v>
      </c>
      <c r="H53">
        <v>81</v>
      </c>
      <c r="I53">
        <v>62</v>
      </c>
      <c r="J53">
        <v>91</v>
      </c>
      <c r="K53">
        <v>49</v>
      </c>
      <c r="L53">
        <v>81</v>
      </c>
      <c r="M53">
        <v>18</v>
      </c>
      <c r="N53">
        <v>16</v>
      </c>
      <c r="O53">
        <v>63</v>
      </c>
      <c r="P53">
        <v>9</v>
      </c>
      <c r="Q53">
        <v>4</v>
      </c>
      <c r="R53">
        <v>87</v>
      </c>
      <c r="S53">
        <v>5</v>
      </c>
      <c r="T53">
        <v>3</v>
      </c>
      <c r="U53">
        <v>1</v>
      </c>
      <c r="V53">
        <v>2060964</v>
      </c>
    </row>
    <row r="54" spans="1:22">
      <c r="A54" t="str">
        <f t="shared" si="13"/>
        <v>Female45 to 64Native</v>
      </c>
      <c r="B54" t="str">
        <f>VLOOKUP(E54,WaffleSetUp!$L$18:$M$19,2,0)</f>
        <v>Female</v>
      </c>
      <c r="C54" t="str">
        <f>VLOOKUP(G54,WaffleSetUp!$N$18:$O$21,2,0)</f>
        <v>45 to 64</v>
      </c>
      <c r="D54" t="str">
        <f>VLOOKUP(F54,WaffleSetUp!$P$18:$Q$22,2,0)</f>
        <v>Native</v>
      </c>
      <c r="E54">
        <v>2</v>
      </c>
      <c r="F54">
        <v>4</v>
      </c>
      <c r="G54">
        <v>3</v>
      </c>
      <c r="H54">
        <v>74</v>
      </c>
      <c r="I54">
        <v>58</v>
      </c>
      <c r="J54">
        <v>92</v>
      </c>
      <c r="K54">
        <v>44</v>
      </c>
      <c r="L54">
        <v>66</v>
      </c>
      <c r="M54">
        <v>14</v>
      </c>
      <c r="N54">
        <v>19</v>
      </c>
      <c r="O54">
        <v>42</v>
      </c>
      <c r="P54">
        <v>9</v>
      </c>
      <c r="Q54">
        <v>1</v>
      </c>
      <c r="R54">
        <v>89</v>
      </c>
      <c r="S54">
        <v>5</v>
      </c>
      <c r="T54">
        <v>3</v>
      </c>
      <c r="U54">
        <v>5</v>
      </c>
      <c r="V54">
        <v>2444913</v>
      </c>
    </row>
    <row r="55" spans="1:22">
      <c r="A55" t="str">
        <f t="shared" si="13"/>
        <v>Male45 to 64Hispanic</v>
      </c>
      <c r="B55" t="str">
        <f>VLOOKUP(E55,WaffleSetUp!$L$18:$M$19,2,0)</f>
        <v>Male</v>
      </c>
      <c r="C55" t="str">
        <f>VLOOKUP(G55,WaffleSetUp!$N$18:$O$21,2,0)</f>
        <v>45 to 64</v>
      </c>
      <c r="D55" t="str">
        <f>VLOOKUP(F55,WaffleSetUp!$P$18:$Q$22,2,0)</f>
        <v>Hispanic</v>
      </c>
      <c r="E55">
        <v>1</v>
      </c>
      <c r="F55">
        <v>5</v>
      </c>
      <c r="G55">
        <v>3</v>
      </c>
      <c r="H55">
        <v>66</v>
      </c>
      <c r="I55">
        <v>54</v>
      </c>
      <c r="J55">
        <v>78</v>
      </c>
      <c r="K55">
        <v>14</v>
      </c>
      <c r="L55">
        <v>78</v>
      </c>
      <c r="M55">
        <v>15</v>
      </c>
      <c r="N55">
        <v>13</v>
      </c>
      <c r="O55">
        <v>53</v>
      </c>
      <c r="P55">
        <v>14</v>
      </c>
      <c r="Q55">
        <v>7</v>
      </c>
      <c r="R55">
        <v>61</v>
      </c>
      <c r="S55">
        <v>10</v>
      </c>
      <c r="T55">
        <v>6</v>
      </c>
      <c r="U55">
        <v>2</v>
      </c>
      <c r="V55">
        <v>5527628</v>
      </c>
    </row>
    <row r="56" spans="1:22">
      <c r="A56" t="str">
        <f t="shared" si="13"/>
        <v>Female45 to 64Hispanic</v>
      </c>
      <c r="B56" t="str">
        <f>VLOOKUP(E56,WaffleSetUp!$L$18:$M$19,2,0)</f>
        <v>Female</v>
      </c>
      <c r="C56" t="str">
        <f>VLOOKUP(G56,WaffleSetUp!$N$18:$O$21,2,0)</f>
        <v>45 to 64</v>
      </c>
      <c r="D56" t="str">
        <f>VLOOKUP(F56,WaffleSetUp!$P$18:$Q$22,2,0)</f>
        <v>Hispanic</v>
      </c>
      <c r="E56">
        <v>2</v>
      </c>
      <c r="F56">
        <v>5</v>
      </c>
      <c r="G56">
        <v>3</v>
      </c>
      <c r="H56">
        <v>58</v>
      </c>
      <c r="I56">
        <v>60</v>
      </c>
      <c r="J56">
        <v>81</v>
      </c>
      <c r="K56">
        <v>16</v>
      </c>
      <c r="L56">
        <v>60</v>
      </c>
      <c r="M56">
        <v>14</v>
      </c>
      <c r="N56">
        <v>17</v>
      </c>
      <c r="O56">
        <v>28</v>
      </c>
      <c r="P56">
        <v>16</v>
      </c>
      <c r="Q56">
        <v>1</v>
      </c>
      <c r="R56">
        <v>60</v>
      </c>
      <c r="S56">
        <v>12</v>
      </c>
      <c r="T56">
        <v>5</v>
      </c>
      <c r="U56">
        <v>5</v>
      </c>
      <c r="V56">
        <v>5601685</v>
      </c>
    </row>
    <row r="57" spans="1:22">
      <c r="A57" t="str">
        <f t="shared" si="13"/>
        <v>Male65+White</v>
      </c>
      <c r="B57" t="str">
        <f>VLOOKUP(E57,WaffleSetUp!$L$18:$M$19,2,0)</f>
        <v>Male</v>
      </c>
      <c r="C57" t="str">
        <f>VLOOKUP(G57,WaffleSetUp!$N$18:$O$21,2,0)</f>
        <v>65+</v>
      </c>
      <c r="D57" t="str">
        <f>VLOOKUP(F57,WaffleSetUp!$P$18:$Q$22,2,0)</f>
        <v>White</v>
      </c>
      <c r="E57">
        <v>1</v>
      </c>
      <c r="F57">
        <v>1</v>
      </c>
      <c r="G57">
        <v>4</v>
      </c>
      <c r="H57">
        <v>71</v>
      </c>
      <c r="I57">
        <v>14</v>
      </c>
      <c r="J57">
        <v>99</v>
      </c>
      <c r="K57">
        <v>34</v>
      </c>
      <c r="L57">
        <v>21</v>
      </c>
      <c r="M57">
        <v>49</v>
      </c>
      <c r="N57">
        <v>17</v>
      </c>
      <c r="O57">
        <v>55</v>
      </c>
      <c r="P57">
        <v>8</v>
      </c>
      <c r="Q57">
        <v>44</v>
      </c>
      <c r="R57">
        <v>9</v>
      </c>
      <c r="S57">
        <v>22</v>
      </c>
      <c r="T57">
        <v>23</v>
      </c>
      <c r="U57">
        <v>11</v>
      </c>
      <c r="V57">
        <v>18312292</v>
      </c>
    </row>
    <row r="58" spans="1:22">
      <c r="A58" t="str">
        <f t="shared" si="13"/>
        <v>Female65+White</v>
      </c>
      <c r="B58" t="str">
        <f>VLOOKUP(E58,WaffleSetUp!$L$18:$M$19,2,0)</f>
        <v>Female</v>
      </c>
      <c r="C58" t="str">
        <f>VLOOKUP(G58,WaffleSetUp!$N$18:$O$21,2,0)</f>
        <v>65+</v>
      </c>
      <c r="D58" t="str">
        <f>VLOOKUP(F58,WaffleSetUp!$P$18:$Q$22,2,0)</f>
        <v>White</v>
      </c>
      <c r="E58">
        <v>2</v>
      </c>
      <c r="F58">
        <v>1</v>
      </c>
      <c r="G58">
        <v>4</v>
      </c>
      <c r="H58">
        <v>46</v>
      </c>
      <c r="I58">
        <v>17</v>
      </c>
      <c r="J58">
        <v>99</v>
      </c>
      <c r="K58">
        <v>23</v>
      </c>
      <c r="L58">
        <v>14</v>
      </c>
      <c r="M58">
        <v>29</v>
      </c>
      <c r="N58">
        <v>16</v>
      </c>
      <c r="O58">
        <v>29</v>
      </c>
      <c r="P58">
        <v>12</v>
      </c>
      <c r="Q58">
        <v>1</v>
      </c>
      <c r="R58">
        <v>10</v>
      </c>
      <c r="S58">
        <v>29</v>
      </c>
      <c r="T58">
        <v>16</v>
      </c>
      <c r="U58">
        <v>34</v>
      </c>
      <c r="V58">
        <v>22620963</v>
      </c>
    </row>
    <row r="59" spans="1:22">
      <c r="A59" t="str">
        <f t="shared" si="13"/>
        <v>Male65+Black</v>
      </c>
      <c r="B59" t="str">
        <f>VLOOKUP(E59,WaffleSetUp!$L$18:$M$19,2,0)</f>
        <v>Male</v>
      </c>
      <c r="C59" t="str">
        <f>VLOOKUP(G59,WaffleSetUp!$N$18:$O$21,2,0)</f>
        <v>65+</v>
      </c>
      <c r="D59" t="str">
        <f>VLOOKUP(F59,WaffleSetUp!$P$18:$Q$22,2,0)</f>
        <v>Black</v>
      </c>
      <c r="E59">
        <v>1</v>
      </c>
      <c r="F59">
        <v>2</v>
      </c>
      <c r="G59">
        <v>4</v>
      </c>
      <c r="H59">
        <v>53</v>
      </c>
      <c r="I59">
        <v>21</v>
      </c>
      <c r="J59">
        <v>98</v>
      </c>
      <c r="K59">
        <v>17</v>
      </c>
      <c r="L59">
        <v>18</v>
      </c>
      <c r="M59">
        <v>22</v>
      </c>
      <c r="N59">
        <v>14</v>
      </c>
      <c r="O59">
        <v>37</v>
      </c>
      <c r="P59">
        <v>18</v>
      </c>
      <c r="Q59">
        <v>35</v>
      </c>
      <c r="R59">
        <v>12</v>
      </c>
      <c r="S59">
        <v>30</v>
      </c>
      <c r="T59">
        <v>17</v>
      </c>
      <c r="U59">
        <v>14</v>
      </c>
      <c r="V59">
        <v>1795153</v>
      </c>
    </row>
    <row r="60" spans="1:22">
      <c r="A60" t="str">
        <f t="shared" si="13"/>
        <v>Female65+Black</v>
      </c>
      <c r="B60" t="str">
        <f>VLOOKUP(E60,WaffleSetUp!$L$18:$M$19,2,0)</f>
        <v>Female</v>
      </c>
      <c r="C60" t="str">
        <f>VLOOKUP(G60,WaffleSetUp!$N$18:$O$21,2,0)</f>
        <v>65+</v>
      </c>
      <c r="D60" t="str">
        <f>VLOOKUP(F60,WaffleSetUp!$P$18:$Q$22,2,0)</f>
        <v>Black</v>
      </c>
      <c r="E60">
        <v>2</v>
      </c>
      <c r="F60">
        <v>2</v>
      </c>
      <c r="G60">
        <v>4</v>
      </c>
      <c r="H60">
        <v>25</v>
      </c>
      <c r="I60">
        <v>30</v>
      </c>
      <c r="J60">
        <v>99</v>
      </c>
      <c r="K60">
        <v>16</v>
      </c>
      <c r="L60">
        <v>14</v>
      </c>
      <c r="M60">
        <v>15</v>
      </c>
      <c r="N60">
        <v>18</v>
      </c>
      <c r="O60">
        <v>24</v>
      </c>
      <c r="P60">
        <v>21</v>
      </c>
      <c r="Q60">
        <v>1</v>
      </c>
      <c r="R60">
        <v>11</v>
      </c>
      <c r="S60">
        <v>38</v>
      </c>
      <c r="T60">
        <v>15</v>
      </c>
      <c r="U60">
        <v>38</v>
      </c>
      <c r="V60">
        <v>2671167</v>
      </c>
    </row>
    <row r="61" spans="1:22">
      <c r="A61" t="str">
        <f t="shared" si="13"/>
        <v xml:space="preserve">Male65+Asian </v>
      </c>
      <c r="B61" t="str">
        <f>VLOOKUP(E61,WaffleSetUp!$L$18:$M$19,2,0)</f>
        <v>Male</v>
      </c>
      <c r="C61" t="str">
        <f>VLOOKUP(G61,WaffleSetUp!$N$18:$O$21,2,0)</f>
        <v>65+</v>
      </c>
      <c r="D61" t="str">
        <f>VLOOKUP(F61,WaffleSetUp!$P$18:$Q$22,2,0)</f>
        <v xml:space="preserve">Asian </v>
      </c>
      <c r="E61">
        <v>1</v>
      </c>
      <c r="F61">
        <v>3</v>
      </c>
      <c r="G61">
        <v>4</v>
      </c>
      <c r="H61">
        <v>56</v>
      </c>
      <c r="I61">
        <v>22</v>
      </c>
      <c r="J61">
        <v>98</v>
      </c>
      <c r="K61">
        <v>17</v>
      </c>
      <c r="L61">
        <v>17</v>
      </c>
      <c r="M61">
        <v>28</v>
      </c>
      <c r="N61">
        <v>19</v>
      </c>
      <c r="O61">
        <v>35</v>
      </c>
      <c r="P61">
        <v>19</v>
      </c>
      <c r="Q61">
        <v>42</v>
      </c>
      <c r="R61">
        <v>6</v>
      </c>
      <c r="S61">
        <v>37</v>
      </c>
      <c r="T61">
        <v>36</v>
      </c>
      <c r="U61">
        <v>13</v>
      </c>
      <c r="V61">
        <v>118233</v>
      </c>
    </row>
    <row r="62" spans="1:22">
      <c r="A62" t="str">
        <f t="shared" si="13"/>
        <v xml:space="preserve">Female65+Asian </v>
      </c>
      <c r="B62" t="str">
        <f>VLOOKUP(E62,WaffleSetUp!$L$18:$M$19,2,0)</f>
        <v>Female</v>
      </c>
      <c r="C62" t="str">
        <f>VLOOKUP(G62,WaffleSetUp!$N$18:$O$21,2,0)</f>
        <v>65+</v>
      </c>
      <c r="D62" t="str">
        <f>VLOOKUP(F62,WaffleSetUp!$P$18:$Q$22,2,0)</f>
        <v xml:space="preserve">Asian </v>
      </c>
      <c r="E62">
        <v>2</v>
      </c>
      <c r="F62">
        <v>3</v>
      </c>
      <c r="G62">
        <v>4</v>
      </c>
      <c r="H62">
        <v>38</v>
      </c>
      <c r="I62">
        <v>29</v>
      </c>
      <c r="J62">
        <v>98</v>
      </c>
      <c r="K62">
        <v>13</v>
      </c>
      <c r="L62">
        <v>16</v>
      </c>
      <c r="M62">
        <v>22</v>
      </c>
      <c r="N62">
        <v>20</v>
      </c>
      <c r="O62">
        <v>21</v>
      </c>
      <c r="P62">
        <v>21</v>
      </c>
      <c r="Q62">
        <v>2</v>
      </c>
      <c r="R62">
        <v>7</v>
      </c>
      <c r="S62">
        <v>40</v>
      </c>
      <c r="T62">
        <v>24</v>
      </c>
      <c r="U62">
        <v>34</v>
      </c>
      <c r="V62">
        <v>143220</v>
      </c>
    </row>
    <row r="63" spans="1:22">
      <c r="A63" t="str">
        <f t="shared" si="13"/>
        <v>Male65+Native</v>
      </c>
      <c r="B63" t="str">
        <f>VLOOKUP(E63,WaffleSetUp!$L$18:$M$19,2,0)</f>
        <v>Male</v>
      </c>
      <c r="C63" t="str">
        <f>VLOOKUP(G63,WaffleSetUp!$N$18:$O$21,2,0)</f>
        <v>65+</v>
      </c>
      <c r="D63" t="str">
        <f>VLOOKUP(F63,WaffleSetUp!$P$18:$Q$22,2,0)</f>
        <v>Native</v>
      </c>
      <c r="E63">
        <v>1</v>
      </c>
      <c r="F63">
        <v>4</v>
      </c>
      <c r="G63">
        <v>4</v>
      </c>
      <c r="H63">
        <v>80</v>
      </c>
      <c r="I63">
        <v>42</v>
      </c>
      <c r="J63">
        <v>97</v>
      </c>
      <c r="K63">
        <v>44</v>
      </c>
      <c r="L63">
        <v>22</v>
      </c>
      <c r="M63">
        <v>39</v>
      </c>
      <c r="N63">
        <v>19</v>
      </c>
      <c r="O63">
        <v>37</v>
      </c>
      <c r="P63">
        <v>12</v>
      </c>
      <c r="Q63">
        <v>12</v>
      </c>
      <c r="R63">
        <v>87</v>
      </c>
      <c r="S63">
        <v>19</v>
      </c>
      <c r="T63">
        <v>15</v>
      </c>
      <c r="U63">
        <v>9</v>
      </c>
      <c r="V63">
        <v>926430</v>
      </c>
    </row>
    <row r="64" spans="1:22">
      <c r="A64" t="str">
        <f t="shared" si="13"/>
        <v>Female65+Native</v>
      </c>
      <c r="B64" t="str">
        <f>VLOOKUP(E64,WaffleSetUp!$L$18:$M$19,2,0)</f>
        <v>Female</v>
      </c>
      <c r="C64" t="str">
        <f>VLOOKUP(G64,WaffleSetUp!$N$18:$O$21,2,0)</f>
        <v>65+</v>
      </c>
      <c r="D64" t="str">
        <f>VLOOKUP(F64,WaffleSetUp!$P$18:$Q$22,2,0)</f>
        <v>Native</v>
      </c>
      <c r="E64">
        <v>2</v>
      </c>
      <c r="F64">
        <v>4</v>
      </c>
      <c r="G64">
        <v>4</v>
      </c>
      <c r="H64">
        <v>50</v>
      </c>
      <c r="I64">
        <v>41</v>
      </c>
      <c r="J64">
        <v>97</v>
      </c>
      <c r="K64">
        <v>30</v>
      </c>
      <c r="L64">
        <v>14</v>
      </c>
      <c r="M64">
        <v>27</v>
      </c>
      <c r="N64">
        <v>24</v>
      </c>
      <c r="O64">
        <v>21</v>
      </c>
      <c r="P64">
        <v>15</v>
      </c>
      <c r="Q64">
        <v>0</v>
      </c>
      <c r="R64">
        <v>87</v>
      </c>
      <c r="S64">
        <v>26</v>
      </c>
      <c r="T64">
        <v>14</v>
      </c>
      <c r="U64">
        <v>35</v>
      </c>
      <c r="V64">
        <v>1225877</v>
      </c>
    </row>
    <row r="65" spans="1:22">
      <c r="A65" t="str">
        <f t="shared" si="13"/>
        <v>Male65+Hispanic</v>
      </c>
      <c r="B65" t="str">
        <f>VLOOKUP(E65,WaffleSetUp!$L$18:$M$19,2,0)</f>
        <v>Male</v>
      </c>
      <c r="C65" t="str">
        <f>VLOOKUP(G65,WaffleSetUp!$N$18:$O$21,2,0)</f>
        <v>65+</v>
      </c>
      <c r="D65" t="str">
        <f>VLOOKUP(F65,WaffleSetUp!$P$18:$Q$22,2,0)</f>
        <v>Hispanic</v>
      </c>
      <c r="E65">
        <v>1</v>
      </c>
      <c r="F65">
        <v>5</v>
      </c>
      <c r="G65">
        <v>4</v>
      </c>
      <c r="H65">
        <v>67</v>
      </c>
      <c r="I65">
        <v>35</v>
      </c>
      <c r="J65">
        <v>97</v>
      </c>
      <c r="K65">
        <v>13</v>
      </c>
      <c r="L65">
        <v>21</v>
      </c>
      <c r="M65">
        <v>27</v>
      </c>
      <c r="N65">
        <v>16</v>
      </c>
      <c r="O65">
        <v>31</v>
      </c>
      <c r="P65">
        <v>18</v>
      </c>
      <c r="Q65">
        <v>21</v>
      </c>
      <c r="R65">
        <v>55</v>
      </c>
      <c r="S65">
        <v>27</v>
      </c>
      <c r="T65">
        <v>22</v>
      </c>
      <c r="U65">
        <v>12</v>
      </c>
      <c r="V65">
        <v>1692627</v>
      </c>
    </row>
    <row r="66" spans="1:22">
      <c r="A66" t="str">
        <f t="shared" si="13"/>
        <v>Female65+Hispanic</v>
      </c>
      <c r="B66" t="str">
        <f>VLOOKUP(E66,WaffleSetUp!$L$18:$M$19,2,0)</f>
        <v>Female</v>
      </c>
      <c r="C66" t="str">
        <f>VLOOKUP(G66,WaffleSetUp!$N$18:$O$21,2,0)</f>
        <v>65+</v>
      </c>
      <c r="D66" t="str">
        <f>VLOOKUP(F66,WaffleSetUp!$P$18:$Q$22,2,0)</f>
        <v>Hispanic</v>
      </c>
      <c r="E66">
        <v>2</v>
      </c>
      <c r="F66">
        <v>5</v>
      </c>
      <c r="G66">
        <v>4</v>
      </c>
      <c r="H66">
        <v>38</v>
      </c>
      <c r="I66">
        <v>40</v>
      </c>
      <c r="J66">
        <v>96</v>
      </c>
      <c r="K66">
        <v>9</v>
      </c>
      <c r="L66">
        <v>12</v>
      </c>
      <c r="M66">
        <v>24</v>
      </c>
      <c r="N66">
        <v>25</v>
      </c>
      <c r="O66">
        <v>13</v>
      </c>
      <c r="P66">
        <v>21</v>
      </c>
      <c r="Q66">
        <v>1</v>
      </c>
      <c r="R66">
        <v>57</v>
      </c>
      <c r="S66">
        <v>34</v>
      </c>
      <c r="T66">
        <v>17</v>
      </c>
      <c r="U66">
        <v>34</v>
      </c>
      <c r="V66">
        <v>2243121</v>
      </c>
    </row>
  </sheetData>
  <mergeCells count="2">
    <mergeCell ref="L17:Q17"/>
    <mergeCell ref="E17:J17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94A89-652F-AB41-B4D8-208D7D794926}">
  <sheetPr codeName="Sheet2"/>
  <dimension ref="A1:BD53"/>
  <sheetViews>
    <sheetView showGridLines="0" zoomScale="87" workbookViewId="0"/>
  </sheetViews>
  <sheetFormatPr baseColWidth="10" defaultRowHeight="16"/>
  <cols>
    <col min="2" max="11" width="2.6640625" style="12" customWidth="1"/>
    <col min="12" max="12" width="1.5" style="12" customWidth="1"/>
    <col min="13" max="22" width="2.6640625" style="12" customWidth="1"/>
    <col min="23" max="23" width="1.5" style="12" customWidth="1"/>
    <col min="24" max="33" width="2.6640625" style="12" customWidth="1"/>
    <col min="34" max="34" width="1.5" style="12" customWidth="1"/>
    <col min="35" max="44" width="2.6640625" style="12" customWidth="1"/>
    <col min="45" max="45" width="1.5" style="12" customWidth="1"/>
    <col min="46" max="55" width="2.6640625" style="12" customWidth="1"/>
    <col min="56" max="56" width="10.83203125" style="12"/>
  </cols>
  <sheetData>
    <row r="1" spans="1:55">
      <c r="AB1" s="29"/>
    </row>
    <row r="2" spans="1:55" ht="24">
      <c r="B2" s="46" t="s">
        <v>67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</row>
    <row r="3" spans="1:55" ht="22">
      <c r="B3" s="47" t="s">
        <v>68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</row>
    <row r="4" spans="1:5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</row>
    <row r="5" spans="1:55" ht="23" customHeight="1">
      <c r="H5" s="18"/>
      <c r="O5" s="19"/>
      <c r="S5" s="48" t="s">
        <v>37</v>
      </c>
      <c r="T5" s="48"/>
      <c r="U5" s="48"/>
      <c r="V5" s="48"/>
      <c r="W5" s="48"/>
      <c r="X5" s="18"/>
      <c r="Z5" s="20" t="s">
        <v>38</v>
      </c>
      <c r="AA5" s="21"/>
      <c r="AB5" s="21"/>
      <c r="AC5" s="21"/>
      <c r="AD5" s="21"/>
      <c r="AE5" s="21"/>
      <c r="AG5" s="20" t="s">
        <v>39</v>
      </c>
      <c r="AH5" s="20"/>
      <c r="AI5" s="20"/>
      <c r="AJ5" s="20"/>
      <c r="AK5" s="20"/>
      <c r="AL5" s="20"/>
    </row>
    <row r="6" spans="1:55" ht="22">
      <c r="H6" s="16"/>
      <c r="O6" s="17"/>
      <c r="S6" s="42" t="s">
        <v>27</v>
      </c>
      <c r="T6" s="42"/>
      <c r="U6" s="42"/>
      <c r="V6" s="42"/>
      <c r="W6" s="42"/>
      <c r="X6" s="42"/>
      <c r="Z6" s="42" t="s">
        <v>19</v>
      </c>
      <c r="AA6" s="42"/>
      <c r="AB6" s="42"/>
      <c r="AC6" s="42"/>
      <c r="AD6" s="42"/>
      <c r="AE6" s="42"/>
      <c r="AG6" s="42" t="s">
        <v>30</v>
      </c>
      <c r="AH6" s="42"/>
      <c r="AI6" s="42"/>
      <c r="AJ6" s="42"/>
      <c r="AK6" s="42"/>
      <c r="AL6" s="42"/>
    </row>
    <row r="7" spans="1:55" ht="22">
      <c r="B7" s="13"/>
      <c r="C7" s="13"/>
      <c r="D7" s="13"/>
      <c r="E7" s="13"/>
      <c r="F7" s="13"/>
      <c r="G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55" ht="22" customHeight="1">
      <c r="B8" s="51" t="s">
        <v>36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</row>
    <row r="9" spans="1:55" ht="49" customHeight="1">
      <c r="B9" s="52">
        <f>VLOOKUP(WaffleSetUp!$B$2,WaffleSetUp!$A$27:$V$66,22,0)</f>
        <v>10211313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</row>
    <row r="10" spans="1:55" ht="20">
      <c r="B10" s="51" t="s">
        <v>40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</row>
    <row r="11" spans="1:55" ht="27" customHeight="1"/>
    <row r="12" spans="1:55" ht="19" customHeight="1">
      <c r="A12" s="1"/>
      <c r="B12" s="43" t="str">
        <f>WaffleSetUp!$A4</f>
        <v>MARRIED</v>
      </c>
      <c r="C12" s="43"/>
      <c r="D12" s="43"/>
      <c r="E12" s="43"/>
      <c r="F12" s="43"/>
      <c r="G12" s="43"/>
      <c r="H12" s="43"/>
      <c r="I12" s="43"/>
      <c r="J12" s="43"/>
      <c r="K12" s="43"/>
      <c r="L12" s="11"/>
      <c r="M12" s="43" t="str">
        <f>WaffleSetUp!$A5</f>
        <v>OWN CHILDREN IN HOUSEHOLD</v>
      </c>
      <c r="N12" s="43"/>
      <c r="O12" s="43"/>
      <c r="P12" s="43"/>
      <c r="Q12" s="43"/>
      <c r="R12" s="43"/>
      <c r="S12" s="43"/>
      <c r="T12" s="43"/>
      <c r="U12" s="43"/>
      <c r="V12" s="43"/>
      <c r="W12" s="11"/>
      <c r="X12" s="43" t="str">
        <f>WaffleSetUp!$A6</f>
        <v>HAS HEALTHCARE COVERAGE</v>
      </c>
      <c r="Y12" s="43"/>
      <c r="Z12" s="43"/>
      <c r="AA12" s="43"/>
      <c r="AB12" s="43"/>
      <c r="AC12" s="43"/>
      <c r="AD12" s="43"/>
      <c r="AE12" s="43"/>
      <c r="AF12" s="43"/>
      <c r="AG12" s="43"/>
      <c r="AH12" s="11"/>
      <c r="AI12" s="43" t="str">
        <f>WaffleSetUp!$A7</f>
        <v>BACHELOR'S DEGREE OR MORE</v>
      </c>
      <c r="AJ12" s="43"/>
      <c r="AK12" s="43"/>
      <c r="AL12" s="43"/>
      <c r="AM12" s="43"/>
      <c r="AN12" s="43"/>
      <c r="AO12" s="43"/>
      <c r="AP12" s="43"/>
      <c r="AQ12" s="43"/>
      <c r="AR12" s="43"/>
      <c r="AS12" s="11"/>
      <c r="AT12" s="43" t="str">
        <f>WaffleSetUp!$A8</f>
        <v>EMPLOYED</v>
      </c>
      <c r="AU12" s="43"/>
      <c r="AV12" s="43"/>
      <c r="AW12" s="43"/>
      <c r="AX12" s="43"/>
      <c r="AY12" s="43"/>
      <c r="AZ12" s="43"/>
      <c r="BA12" s="43"/>
      <c r="BB12" s="43"/>
      <c r="BC12" s="43"/>
    </row>
    <row r="13" spans="1:55" ht="19">
      <c r="A13" s="1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11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1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11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11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>
      <c r="B14" s="15">
        <f>IF(WaffleSetUp!G3&lt;=WaffleSetUp!$B$4,1,0)</f>
        <v>0</v>
      </c>
      <c r="C14" s="15">
        <f>IF(WaffleSetUp!H3&lt;=WaffleSetUp!$B$4,1,0)</f>
        <v>0</v>
      </c>
      <c r="D14" s="15">
        <f>IF(WaffleSetUp!I3&lt;=WaffleSetUp!$B$4,1,0)</f>
        <v>0</v>
      </c>
      <c r="E14" s="15">
        <f>IF(WaffleSetUp!J3&lt;=WaffleSetUp!$B$4,1,0)</f>
        <v>0</v>
      </c>
      <c r="F14" s="15">
        <f>IF(WaffleSetUp!K3&lt;=WaffleSetUp!$B$4,1,0)</f>
        <v>0</v>
      </c>
      <c r="G14" s="15">
        <f>IF(WaffleSetUp!L3&lt;=WaffleSetUp!$B$4,1,0)</f>
        <v>0</v>
      </c>
      <c r="H14" s="15">
        <f>IF(WaffleSetUp!M3&lt;=WaffleSetUp!$B$4,1,0)</f>
        <v>0</v>
      </c>
      <c r="I14" s="15">
        <f>IF(WaffleSetUp!N3&lt;=WaffleSetUp!$B$4,1,0)</f>
        <v>0</v>
      </c>
      <c r="J14" s="15">
        <f>IF(WaffleSetUp!O3&lt;=WaffleSetUp!$B$4,1,0)</f>
        <v>0</v>
      </c>
      <c r="K14" s="15">
        <f>IF(WaffleSetUp!P3&lt;=WaffleSetUp!$B$4,1,0)</f>
        <v>0</v>
      </c>
      <c r="M14" s="15">
        <f>IF(WaffleSetUp!G3&lt;=WaffleSetUp!$B$5,1,0)</f>
        <v>0</v>
      </c>
      <c r="N14" s="15">
        <f>IF(WaffleSetUp!H3&lt;=WaffleSetUp!$B$5,1,0)</f>
        <v>0</v>
      </c>
      <c r="O14" s="15">
        <f>IF(WaffleSetUp!I3&lt;=WaffleSetUp!$B$5,1,0)</f>
        <v>0</v>
      </c>
      <c r="P14" s="15">
        <f>IF(WaffleSetUp!J3&lt;=WaffleSetUp!$B$5,1,0)</f>
        <v>0</v>
      </c>
      <c r="Q14" s="15">
        <f>IF(WaffleSetUp!K3&lt;=WaffleSetUp!$B$5,1,0)</f>
        <v>0</v>
      </c>
      <c r="R14" s="15">
        <f>IF(WaffleSetUp!L3&lt;=WaffleSetUp!$B$5,1,0)</f>
        <v>0</v>
      </c>
      <c r="S14" s="15">
        <f>IF(WaffleSetUp!M3&lt;=WaffleSetUp!$B$5,1,0)</f>
        <v>0</v>
      </c>
      <c r="T14" s="15">
        <f>IF(WaffleSetUp!N3&lt;=WaffleSetUp!$B$5,1,0)</f>
        <v>0</v>
      </c>
      <c r="U14" s="15">
        <f>IF(WaffleSetUp!O3&lt;=WaffleSetUp!$B$5,1,0)</f>
        <v>0</v>
      </c>
      <c r="V14" s="15">
        <f>IF(WaffleSetUp!P3&lt;=WaffleSetUp!$B$5,1,0)</f>
        <v>0</v>
      </c>
      <c r="X14" s="15">
        <f>IF(WaffleSetUp!G3&lt;=WaffleSetUp!$B$6,1,0)</f>
        <v>0</v>
      </c>
      <c r="Y14" s="15">
        <f>IF(WaffleSetUp!H3&lt;=WaffleSetUp!$B$6,1,0)</f>
        <v>0</v>
      </c>
      <c r="Z14" s="15">
        <f>IF(WaffleSetUp!I3&lt;=WaffleSetUp!$B$6,1,0)</f>
        <v>0</v>
      </c>
      <c r="AA14" s="15">
        <f>IF(WaffleSetUp!J3&lt;=WaffleSetUp!$B$6,1,0)</f>
        <v>0</v>
      </c>
      <c r="AB14" s="15">
        <f>IF(WaffleSetUp!K3&lt;=WaffleSetUp!$B$6,1,0)</f>
        <v>0</v>
      </c>
      <c r="AC14" s="15">
        <f>IF(WaffleSetUp!L3&lt;=WaffleSetUp!$B$6,1,0)</f>
        <v>0</v>
      </c>
      <c r="AD14" s="15">
        <f>IF(WaffleSetUp!M3&lt;=WaffleSetUp!$B$6,1,0)</f>
        <v>0</v>
      </c>
      <c r="AE14" s="15">
        <f>IF(WaffleSetUp!N3&lt;=WaffleSetUp!$B$6,1,0)</f>
        <v>0</v>
      </c>
      <c r="AF14" s="15">
        <f>IF(WaffleSetUp!O3&lt;=WaffleSetUp!$B$6,1,0)</f>
        <v>0</v>
      </c>
      <c r="AG14" s="15">
        <f>IF(WaffleSetUp!P3&lt;=WaffleSetUp!$B$6,1,0)</f>
        <v>0</v>
      </c>
      <c r="AI14" s="15">
        <f>IF(WaffleSetUp!G3&lt;=WaffleSetUp!$B$7,1,0)</f>
        <v>0</v>
      </c>
      <c r="AJ14" s="15">
        <f>IF(WaffleSetUp!H3&lt;=WaffleSetUp!$B$7,1,0)</f>
        <v>0</v>
      </c>
      <c r="AK14" s="15">
        <f>IF(WaffleSetUp!I3&lt;=WaffleSetUp!$B$7,1,0)</f>
        <v>0</v>
      </c>
      <c r="AL14" s="15">
        <f>IF(WaffleSetUp!J3&lt;=WaffleSetUp!$B$7,1,0)</f>
        <v>0</v>
      </c>
      <c r="AM14" s="15">
        <f>IF(WaffleSetUp!K3&lt;=WaffleSetUp!$B$7,1,0)</f>
        <v>0</v>
      </c>
      <c r="AN14" s="15">
        <f>IF(WaffleSetUp!L3&lt;=WaffleSetUp!$B$7,1,0)</f>
        <v>0</v>
      </c>
      <c r="AO14" s="15">
        <f>IF(WaffleSetUp!M3&lt;=WaffleSetUp!$B$7,1,0)</f>
        <v>0</v>
      </c>
      <c r="AP14" s="15">
        <f>IF(WaffleSetUp!N3&lt;=WaffleSetUp!$B$7,1,0)</f>
        <v>0</v>
      </c>
      <c r="AQ14" s="15">
        <f>IF(WaffleSetUp!O3&lt;=WaffleSetUp!$B$7,1,0)</f>
        <v>0</v>
      </c>
      <c r="AR14" s="15">
        <f>IF(WaffleSetUp!P3&lt;=WaffleSetUp!$B$7,1,0)</f>
        <v>0</v>
      </c>
      <c r="AT14" s="15">
        <f>IF(WaffleSetUp!G3&lt;=WaffleSetUp!$B$8,1,0)</f>
        <v>0</v>
      </c>
      <c r="AU14" s="15">
        <f>IF(WaffleSetUp!H3&lt;=WaffleSetUp!$B$8,1,0)</f>
        <v>0</v>
      </c>
      <c r="AV14" s="15">
        <f>IF(WaffleSetUp!I3&lt;=WaffleSetUp!$B$8,1,0)</f>
        <v>0</v>
      </c>
      <c r="AW14" s="15">
        <f>IF(WaffleSetUp!J3&lt;=WaffleSetUp!$B$8,1,0)</f>
        <v>0</v>
      </c>
      <c r="AX14" s="15">
        <f>IF(WaffleSetUp!K3&lt;=WaffleSetUp!$B$8,1,0)</f>
        <v>0</v>
      </c>
      <c r="AY14" s="15">
        <f>IF(WaffleSetUp!L3&lt;=WaffleSetUp!$B$8,1,0)</f>
        <v>0</v>
      </c>
      <c r="AZ14" s="15">
        <f>IF(WaffleSetUp!M3&lt;=WaffleSetUp!$B$8,1,0)</f>
        <v>0</v>
      </c>
      <c r="BA14" s="15">
        <f>IF(WaffleSetUp!N3&lt;=WaffleSetUp!$B$8,1,0)</f>
        <v>0</v>
      </c>
      <c r="BB14" s="15">
        <f>IF(WaffleSetUp!O3&lt;=WaffleSetUp!$B$8,1,0)</f>
        <v>0</v>
      </c>
      <c r="BC14" s="15">
        <f>IF(WaffleSetUp!P3&lt;=WaffleSetUp!$B$8,1,0)</f>
        <v>0</v>
      </c>
    </row>
    <row r="15" spans="1:55">
      <c r="B15" s="15">
        <f>IF(WaffleSetUp!G4&lt;=WaffleSetUp!$B$4,1,0)</f>
        <v>0</v>
      </c>
      <c r="C15" s="15">
        <f>IF(WaffleSetUp!H4&lt;=WaffleSetUp!$B$4,1,0)</f>
        <v>0</v>
      </c>
      <c r="D15" s="15">
        <f>IF(WaffleSetUp!I4&lt;=WaffleSetUp!$B$4,1,0)</f>
        <v>0</v>
      </c>
      <c r="E15" s="15">
        <f>IF(WaffleSetUp!J4&lt;=WaffleSetUp!$B$4,1,0)</f>
        <v>0</v>
      </c>
      <c r="F15" s="15">
        <f>IF(WaffleSetUp!K4&lt;=WaffleSetUp!$B$4,1,0)</f>
        <v>0</v>
      </c>
      <c r="G15" s="15">
        <f>IF(WaffleSetUp!L4&lt;=WaffleSetUp!$B$4,1,0)</f>
        <v>0</v>
      </c>
      <c r="H15" s="15">
        <f>IF(WaffleSetUp!M4&lt;=WaffleSetUp!$B$4,1,0)</f>
        <v>0</v>
      </c>
      <c r="I15" s="15">
        <f>IF(WaffleSetUp!N4&lt;=WaffleSetUp!$B$4,1,0)</f>
        <v>0</v>
      </c>
      <c r="J15" s="15">
        <f>IF(WaffleSetUp!O4&lt;=WaffleSetUp!$B$4,1,0)</f>
        <v>0</v>
      </c>
      <c r="K15" s="15">
        <f>IF(WaffleSetUp!P4&lt;=WaffleSetUp!$B$4,1,0)</f>
        <v>0</v>
      </c>
      <c r="M15" s="15">
        <f>IF(WaffleSetUp!G4&lt;=WaffleSetUp!$B$5,1,0)</f>
        <v>0</v>
      </c>
      <c r="N15" s="15">
        <f>IF(WaffleSetUp!H4&lt;=WaffleSetUp!$B$5,1,0)</f>
        <v>0</v>
      </c>
      <c r="O15" s="15">
        <f>IF(WaffleSetUp!I4&lt;=WaffleSetUp!$B$5,1,0)</f>
        <v>0</v>
      </c>
      <c r="P15" s="15">
        <f>IF(WaffleSetUp!J4&lt;=WaffleSetUp!$B$5,1,0)</f>
        <v>0</v>
      </c>
      <c r="Q15" s="15">
        <f>IF(WaffleSetUp!K4&lt;=WaffleSetUp!$B$5,1,0)</f>
        <v>0</v>
      </c>
      <c r="R15" s="15">
        <f>IF(WaffleSetUp!L4&lt;=WaffleSetUp!$B$5,1,0)</f>
        <v>0</v>
      </c>
      <c r="S15" s="15">
        <f>IF(WaffleSetUp!M4&lt;=WaffleSetUp!$B$5,1,0)</f>
        <v>0</v>
      </c>
      <c r="T15" s="15">
        <f>IF(WaffleSetUp!N4&lt;=WaffleSetUp!$B$5,1,0)</f>
        <v>0</v>
      </c>
      <c r="U15" s="15">
        <f>IF(WaffleSetUp!O4&lt;=WaffleSetUp!$B$5,1,0)</f>
        <v>0</v>
      </c>
      <c r="V15" s="15">
        <f>IF(WaffleSetUp!P4&lt;=WaffleSetUp!$B$5,1,0)</f>
        <v>0</v>
      </c>
      <c r="X15" s="15">
        <f>IF(WaffleSetUp!G4&lt;=WaffleSetUp!$B$6,1,0)</f>
        <v>1</v>
      </c>
      <c r="Y15" s="15">
        <f>IF(WaffleSetUp!H4&lt;=WaffleSetUp!$B$6,1,0)</f>
        <v>1</v>
      </c>
      <c r="Z15" s="15">
        <f>IF(WaffleSetUp!I4&lt;=WaffleSetUp!$B$6,1,0)</f>
        <v>1</v>
      </c>
      <c r="AA15" s="15">
        <f>IF(WaffleSetUp!J4&lt;=WaffleSetUp!$B$6,1,0)</f>
        <v>1</v>
      </c>
      <c r="AB15" s="15">
        <f>IF(WaffleSetUp!K4&lt;=WaffleSetUp!$B$6,1,0)</f>
        <v>1</v>
      </c>
      <c r="AC15" s="15">
        <f>IF(WaffleSetUp!L4&lt;=WaffleSetUp!$B$6,1,0)</f>
        <v>1</v>
      </c>
      <c r="AD15" s="15">
        <f>IF(WaffleSetUp!M4&lt;=WaffleSetUp!$B$6,1,0)</f>
        <v>1</v>
      </c>
      <c r="AE15" s="15">
        <f>IF(WaffleSetUp!N4&lt;=WaffleSetUp!$B$6,1,0)</f>
        <v>1</v>
      </c>
      <c r="AF15" s="15">
        <f>IF(WaffleSetUp!O4&lt;=WaffleSetUp!$B$6,1,0)</f>
        <v>1</v>
      </c>
      <c r="AG15" s="15">
        <f>IF(WaffleSetUp!P4&lt;=WaffleSetUp!$B$6,1,0)</f>
        <v>1</v>
      </c>
      <c r="AI15" s="15">
        <f>IF(WaffleSetUp!G4&lt;=WaffleSetUp!$B$7,1,0)</f>
        <v>0</v>
      </c>
      <c r="AJ15" s="15">
        <f>IF(WaffleSetUp!H4&lt;=WaffleSetUp!$B$7,1,0)</f>
        <v>0</v>
      </c>
      <c r="AK15" s="15">
        <f>IF(WaffleSetUp!I4&lt;=WaffleSetUp!$B$7,1,0)</f>
        <v>0</v>
      </c>
      <c r="AL15" s="15">
        <f>IF(WaffleSetUp!J4&lt;=WaffleSetUp!$B$7,1,0)</f>
        <v>0</v>
      </c>
      <c r="AM15" s="15">
        <f>IF(WaffleSetUp!K4&lt;=WaffleSetUp!$B$7,1,0)</f>
        <v>0</v>
      </c>
      <c r="AN15" s="15">
        <f>IF(WaffleSetUp!L4&lt;=WaffleSetUp!$B$7,1,0)</f>
        <v>0</v>
      </c>
      <c r="AO15" s="15">
        <f>IF(WaffleSetUp!M4&lt;=WaffleSetUp!$B$7,1,0)</f>
        <v>0</v>
      </c>
      <c r="AP15" s="15">
        <f>IF(WaffleSetUp!N4&lt;=WaffleSetUp!$B$7,1,0)</f>
        <v>0</v>
      </c>
      <c r="AQ15" s="15">
        <f>IF(WaffleSetUp!O4&lt;=WaffleSetUp!$B$7,1,0)</f>
        <v>0</v>
      </c>
      <c r="AR15" s="15">
        <f>IF(WaffleSetUp!P4&lt;=WaffleSetUp!$B$7,1,0)</f>
        <v>0</v>
      </c>
      <c r="AT15" s="15">
        <f>IF(WaffleSetUp!G4&lt;=WaffleSetUp!$B$8,1,0)</f>
        <v>0</v>
      </c>
      <c r="AU15" s="15">
        <f>IF(WaffleSetUp!H4&lt;=WaffleSetUp!$B$8,1,0)</f>
        <v>0</v>
      </c>
      <c r="AV15" s="15">
        <f>IF(WaffleSetUp!I4&lt;=WaffleSetUp!$B$8,1,0)</f>
        <v>0</v>
      </c>
      <c r="AW15" s="15">
        <f>IF(WaffleSetUp!J4&lt;=WaffleSetUp!$B$8,1,0)</f>
        <v>0</v>
      </c>
      <c r="AX15" s="15">
        <f>IF(WaffleSetUp!K4&lt;=WaffleSetUp!$B$8,1,0)</f>
        <v>0</v>
      </c>
      <c r="AY15" s="15">
        <f>IF(WaffleSetUp!L4&lt;=WaffleSetUp!$B$8,1,0)</f>
        <v>0</v>
      </c>
      <c r="AZ15" s="15">
        <f>IF(WaffleSetUp!M4&lt;=WaffleSetUp!$B$8,1,0)</f>
        <v>0</v>
      </c>
      <c r="BA15" s="15">
        <f>IF(WaffleSetUp!N4&lt;=WaffleSetUp!$B$8,1,0)</f>
        <v>0</v>
      </c>
      <c r="BB15" s="15">
        <f>IF(WaffleSetUp!O4&lt;=WaffleSetUp!$B$8,1,0)</f>
        <v>0</v>
      </c>
      <c r="BC15" s="15">
        <f>IF(WaffleSetUp!P4&lt;=WaffleSetUp!$B$8,1,0)</f>
        <v>0</v>
      </c>
    </row>
    <row r="16" spans="1:55">
      <c r="B16" s="15">
        <f>IF(WaffleSetUp!G5&lt;=WaffleSetUp!$B$4,1,0)</f>
        <v>0</v>
      </c>
      <c r="C16" s="15">
        <f>IF(WaffleSetUp!H5&lt;=WaffleSetUp!$B$4,1,0)</f>
        <v>0</v>
      </c>
      <c r="D16" s="15">
        <f>IF(WaffleSetUp!I5&lt;=WaffleSetUp!$B$4,1,0)</f>
        <v>0</v>
      </c>
      <c r="E16" s="15">
        <f>IF(WaffleSetUp!J5&lt;=WaffleSetUp!$B$4,1,0)</f>
        <v>0</v>
      </c>
      <c r="F16" s="15">
        <f>IF(WaffleSetUp!K5&lt;=WaffleSetUp!$B$4,1,0)</f>
        <v>0</v>
      </c>
      <c r="G16" s="15">
        <f>IF(WaffleSetUp!L5&lt;=WaffleSetUp!$B$4,1,0)</f>
        <v>0</v>
      </c>
      <c r="H16" s="15">
        <f>IF(WaffleSetUp!M5&lt;=WaffleSetUp!$B$4,1,0)</f>
        <v>0</v>
      </c>
      <c r="I16" s="15">
        <f>IF(WaffleSetUp!N5&lt;=WaffleSetUp!$B$4,1,0)</f>
        <v>0</v>
      </c>
      <c r="J16" s="15">
        <f>IF(WaffleSetUp!O5&lt;=WaffleSetUp!$B$4,1,0)</f>
        <v>0</v>
      </c>
      <c r="K16" s="15">
        <f>IF(WaffleSetUp!P5&lt;=WaffleSetUp!$B$4,1,0)</f>
        <v>0</v>
      </c>
      <c r="M16" s="15">
        <f>IF(WaffleSetUp!G5&lt;=WaffleSetUp!$B$5,1,0)</f>
        <v>0</v>
      </c>
      <c r="N16" s="15">
        <f>IF(WaffleSetUp!H5&lt;=WaffleSetUp!$B$5,1,0)</f>
        <v>0</v>
      </c>
      <c r="O16" s="15">
        <f>IF(WaffleSetUp!I5&lt;=WaffleSetUp!$B$5,1,0)</f>
        <v>0</v>
      </c>
      <c r="P16" s="15">
        <f>IF(WaffleSetUp!J5&lt;=WaffleSetUp!$B$5,1,0)</f>
        <v>0</v>
      </c>
      <c r="Q16" s="15">
        <f>IF(WaffleSetUp!K5&lt;=WaffleSetUp!$B$5,1,0)</f>
        <v>0</v>
      </c>
      <c r="R16" s="15">
        <f>IF(WaffleSetUp!L5&lt;=WaffleSetUp!$B$5,1,0)</f>
        <v>0</v>
      </c>
      <c r="S16" s="15">
        <f>IF(WaffleSetUp!M5&lt;=WaffleSetUp!$B$5,1,0)</f>
        <v>0</v>
      </c>
      <c r="T16" s="15">
        <f>IF(WaffleSetUp!N5&lt;=WaffleSetUp!$B$5,1,0)</f>
        <v>0</v>
      </c>
      <c r="U16" s="15">
        <f>IF(WaffleSetUp!O5&lt;=WaffleSetUp!$B$5,1,0)</f>
        <v>0</v>
      </c>
      <c r="V16" s="15">
        <f>IF(WaffleSetUp!P5&lt;=WaffleSetUp!$B$5,1,0)</f>
        <v>0</v>
      </c>
      <c r="X16" s="15">
        <f>IF(WaffleSetUp!G5&lt;=WaffleSetUp!$B$6,1,0)</f>
        <v>1</v>
      </c>
      <c r="Y16" s="15">
        <f>IF(WaffleSetUp!H5&lt;=WaffleSetUp!$B$6,1,0)</f>
        <v>1</v>
      </c>
      <c r="Z16" s="15">
        <f>IF(WaffleSetUp!I5&lt;=WaffleSetUp!$B$6,1,0)</f>
        <v>1</v>
      </c>
      <c r="AA16" s="15">
        <f>IF(WaffleSetUp!J5&lt;=WaffleSetUp!$B$6,1,0)</f>
        <v>1</v>
      </c>
      <c r="AB16" s="15">
        <f>IF(WaffleSetUp!K5&lt;=WaffleSetUp!$B$6,1,0)</f>
        <v>1</v>
      </c>
      <c r="AC16" s="15">
        <f>IF(WaffleSetUp!L5&lt;=WaffleSetUp!$B$6,1,0)</f>
        <v>1</v>
      </c>
      <c r="AD16" s="15">
        <f>IF(WaffleSetUp!M5&lt;=WaffleSetUp!$B$6,1,0)</f>
        <v>1</v>
      </c>
      <c r="AE16" s="15">
        <f>IF(WaffleSetUp!N5&lt;=WaffleSetUp!$B$6,1,0)</f>
        <v>1</v>
      </c>
      <c r="AF16" s="15">
        <f>IF(WaffleSetUp!O5&lt;=WaffleSetUp!$B$6,1,0)</f>
        <v>1</v>
      </c>
      <c r="AG16" s="15">
        <f>IF(WaffleSetUp!P5&lt;=WaffleSetUp!$B$6,1,0)</f>
        <v>1</v>
      </c>
      <c r="AI16" s="15">
        <f>IF(WaffleSetUp!G5&lt;=WaffleSetUp!$B$7,1,0)</f>
        <v>0</v>
      </c>
      <c r="AJ16" s="15">
        <f>IF(WaffleSetUp!H5&lt;=WaffleSetUp!$B$7,1,0)</f>
        <v>0</v>
      </c>
      <c r="AK16" s="15">
        <f>IF(WaffleSetUp!I5&lt;=WaffleSetUp!$B$7,1,0)</f>
        <v>0</v>
      </c>
      <c r="AL16" s="15">
        <f>IF(WaffleSetUp!J5&lt;=WaffleSetUp!$B$7,1,0)</f>
        <v>0</v>
      </c>
      <c r="AM16" s="15">
        <f>IF(WaffleSetUp!K5&lt;=WaffleSetUp!$B$7,1,0)</f>
        <v>0</v>
      </c>
      <c r="AN16" s="15">
        <f>IF(WaffleSetUp!L5&lt;=WaffleSetUp!$B$7,1,0)</f>
        <v>0</v>
      </c>
      <c r="AO16" s="15">
        <f>IF(WaffleSetUp!M5&lt;=WaffleSetUp!$B$7,1,0)</f>
        <v>0</v>
      </c>
      <c r="AP16" s="15">
        <f>IF(WaffleSetUp!N5&lt;=WaffleSetUp!$B$7,1,0)</f>
        <v>0</v>
      </c>
      <c r="AQ16" s="15">
        <f>IF(WaffleSetUp!O5&lt;=WaffleSetUp!$B$7,1,0)</f>
        <v>0</v>
      </c>
      <c r="AR16" s="15">
        <f>IF(WaffleSetUp!P5&lt;=WaffleSetUp!$B$7,1,0)</f>
        <v>0</v>
      </c>
      <c r="AT16" s="15">
        <f>IF(WaffleSetUp!G5&lt;=WaffleSetUp!$B$8,1,0)</f>
        <v>0</v>
      </c>
      <c r="AU16" s="15">
        <f>IF(WaffleSetUp!H5&lt;=WaffleSetUp!$B$8,1,0)</f>
        <v>0</v>
      </c>
      <c r="AV16" s="15">
        <f>IF(WaffleSetUp!I5&lt;=WaffleSetUp!$B$8,1,0)</f>
        <v>0</v>
      </c>
      <c r="AW16" s="15">
        <f>IF(WaffleSetUp!J5&lt;=WaffleSetUp!$B$8,1,0)</f>
        <v>0</v>
      </c>
      <c r="AX16" s="15">
        <f>IF(WaffleSetUp!K5&lt;=WaffleSetUp!$B$8,1,0)</f>
        <v>0</v>
      </c>
      <c r="AY16" s="15">
        <f>IF(WaffleSetUp!L5&lt;=WaffleSetUp!$B$8,1,0)</f>
        <v>0</v>
      </c>
      <c r="AZ16" s="15">
        <f>IF(WaffleSetUp!M5&lt;=WaffleSetUp!$B$8,1,0)</f>
        <v>0</v>
      </c>
      <c r="BA16" s="15">
        <f>IF(WaffleSetUp!N5&lt;=WaffleSetUp!$B$8,1,0)</f>
        <v>0</v>
      </c>
      <c r="BB16" s="15">
        <f>IF(WaffleSetUp!O5&lt;=WaffleSetUp!$B$8,1,0)</f>
        <v>0</v>
      </c>
      <c r="BC16" s="15">
        <f>IF(WaffleSetUp!P5&lt;=WaffleSetUp!$B$8,1,0)</f>
        <v>0</v>
      </c>
    </row>
    <row r="17" spans="2:55">
      <c r="B17" s="15">
        <f>IF(WaffleSetUp!G6&lt;=WaffleSetUp!$B$4,1,0)</f>
        <v>0</v>
      </c>
      <c r="C17" s="15">
        <f>IF(WaffleSetUp!H6&lt;=WaffleSetUp!$B$4,1,0)</f>
        <v>0</v>
      </c>
      <c r="D17" s="15">
        <f>IF(WaffleSetUp!I6&lt;=WaffleSetUp!$B$4,1,0)</f>
        <v>0</v>
      </c>
      <c r="E17" s="15">
        <f>IF(WaffleSetUp!J6&lt;=WaffleSetUp!$B$4,1,0)</f>
        <v>0</v>
      </c>
      <c r="F17" s="15">
        <f>IF(WaffleSetUp!K6&lt;=WaffleSetUp!$B$4,1,0)</f>
        <v>0</v>
      </c>
      <c r="G17" s="15">
        <f>IF(WaffleSetUp!L6&lt;=WaffleSetUp!$B$4,1,0)</f>
        <v>0</v>
      </c>
      <c r="H17" s="15">
        <f>IF(WaffleSetUp!M6&lt;=WaffleSetUp!$B$4,1,0)</f>
        <v>0</v>
      </c>
      <c r="I17" s="15">
        <f>IF(WaffleSetUp!N6&lt;=WaffleSetUp!$B$4,1,0)</f>
        <v>0</v>
      </c>
      <c r="J17" s="15">
        <f>IF(WaffleSetUp!O6&lt;=WaffleSetUp!$B$4,1,0)</f>
        <v>0</v>
      </c>
      <c r="K17" s="15">
        <f>IF(WaffleSetUp!P6&lt;=WaffleSetUp!$B$4,1,0)</f>
        <v>0</v>
      </c>
      <c r="M17" s="15">
        <f>IF(WaffleSetUp!G6&lt;=WaffleSetUp!$B$5,1,0)</f>
        <v>0</v>
      </c>
      <c r="N17" s="15">
        <f>IF(WaffleSetUp!H6&lt;=WaffleSetUp!$B$5,1,0)</f>
        <v>0</v>
      </c>
      <c r="O17" s="15">
        <f>IF(WaffleSetUp!I6&lt;=WaffleSetUp!$B$5,1,0)</f>
        <v>0</v>
      </c>
      <c r="P17" s="15">
        <f>IF(WaffleSetUp!J6&lt;=WaffleSetUp!$B$5,1,0)</f>
        <v>0</v>
      </c>
      <c r="Q17" s="15">
        <f>IF(WaffleSetUp!K6&lt;=WaffleSetUp!$B$5,1,0)</f>
        <v>0</v>
      </c>
      <c r="R17" s="15">
        <f>IF(WaffleSetUp!L6&lt;=WaffleSetUp!$B$5,1,0)</f>
        <v>0</v>
      </c>
      <c r="S17" s="15">
        <f>IF(WaffleSetUp!M6&lt;=WaffleSetUp!$B$5,1,0)</f>
        <v>0</v>
      </c>
      <c r="T17" s="15">
        <f>IF(WaffleSetUp!N6&lt;=WaffleSetUp!$B$5,1,0)</f>
        <v>0</v>
      </c>
      <c r="U17" s="15">
        <f>IF(WaffleSetUp!O6&lt;=WaffleSetUp!$B$5,1,0)</f>
        <v>0</v>
      </c>
      <c r="V17" s="15">
        <f>IF(WaffleSetUp!P6&lt;=WaffleSetUp!$B$5,1,0)</f>
        <v>0</v>
      </c>
      <c r="X17" s="15">
        <f>IF(WaffleSetUp!G6&lt;=WaffleSetUp!$B$6,1,0)</f>
        <v>1</v>
      </c>
      <c r="Y17" s="15">
        <f>IF(WaffleSetUp!H6&lt;=WaffleSetUp!$B$6,1,0)</f>
        <v>1</v>
      </c>
      <c r="Z17" s="15">
        <f>IF(WaffleSetUp!I6&lt;=WaffleSetUp!$B$6,1,0)</f>
        <v>1</v>
      </c>
      <c r="AA17" s="15">
        <f>IF(WaffleSetUp!J6&lt;=WaffleSetUp!$B$6,1,0)</f>
        <v>1</v>
      </c>
      <c r="AB17" s="15">
        <f>IF(WaffleSetUp!K6&lt;=WaffleSetUp!$B$6,1,0)</f>
        <v>1</v>
      </c>
      <c r="AC17" s="15">
        <f>IF(WaffleSetUp!L6&lt;=WaffleSetUp!$B$6,1,0)</f>
        <v>1</v>
      </c>
      <c r="AD17" s="15">
        <f>IF(WaffleSetUp!M6&lt;=WaffleSetUp!$B$6,1,0)</f>
        <v>1</v>
      </c>
      <c r="AE17" s="15">
        <f>IF(WaffleSetUp!N6&lt;=WaffleSetUp!$B$6,1,0)</f>
        <v>1</v>
      </c>
      <c r="AF17" s="15">
        <f>IF(WaffleSetUp!O6&lt;=WaffleSetUp!$B$6,1,0)</f>
        <v>1</v>
      </c>
      <c r="AG17" s="15">
        <f>IF(WaffleSetUp!P6&lt;=WaffleSetUp!$B$6,1,0)</f>
        <v>1</v>
      </c>
      <c r="AI17" s="15">
        <f>IF(WaffleSetUp!G6&lt;=WaffleSetUp!$B$7,1,0)</f>
        <v>0</v>
      </c>
      <c r="AJ17" s="15">
        <f>IF(WaffleSetUp!H6&lt;=WaffleSetUp!$B$7,1,0)</f>
        <v>0</v>
      </c>
      <c r="AK17" s="15">
        <f>IF(WaffleSetUp!I6&lt;=WaffleSetUp!$B$7,1,0)</f>
        <v>0</v>
      </c>
      <c r="AL17" s="15">
        <f>IF(WaffleSetUp!J6&lt;=WaffleSetUp!$B$7,1,0)</f>
        <v>0</v>
      </c>
      <c r="AM17" s="15">
        <f>IF(WaffleSetUp!K6&lt;=WaffleSetUp!$B$7,1,0)</f>
        <v>0</v>
      </c>
      <c r="AN17" s="15">
        <f>IF(WaffleSetUp!L6&lt;=WaffleSetUp!$B$7,1,0)</f>
        <v>0</v>
      </c>
      <c r="AO17" s="15">
        <f>IF(WaffleSetUp!M6&lt;=WaffleSetUp!$B$7,1,0)</f>
        <v>0</v>
      </c>
      <c r="AP17" s="15">
        <f>IF(WaffleSetUp!N6&lt;=WaffleSetUp!$B$7,1,0)</f>
        <v>0</v>
      </c>
      <c r="AQ17" s="15">
        <f>IF(WaffleSetUp!O6&lt;=WaffleSetUp!$B$7,1,0)</f>
        <v>0</v>
      </c>
      <c r="AR17" s="15">
        <f>IF(WaffleSetUp!P6&lt;=WaffleSetUp!$B$7,1,0)</f>
        <v>0</v>
      </c>
      <c r="AT17" s="15">
        <f>IF(WaffleSetUp!G6&lt;=WaffleSetUp!$B$8,1,0)</f>
        <v>0</v>
      </c>
      <c r="AU17" s="15">
        <f>IF(WaffleSetUp!H6&lt;=WaffleSetUp!$B$8,1,0)</f>
        <v>0</v>
      </c>
      <c r="AV17" s="15">
        <f>IF(WaffleSetUp!I6&lt;=WaffleSetUp!$B$8,1,0)</f>
        <v>0</v>
      </c>
      <c r="AW17" s="15">
        <f>IF(WaffleSetUp!J6&lt;=WaffleSetUp!$B$8,1,0)</f>
        <v>0</v>
      </c>
      <c r="AX17" s="15">
        <f>IF(WaffleSetUp!K6&lt;=WaffleSetUp!$B$8,1,0)</f>
        <v>0</v>
      </c>
      <c r="AY17" s="15">
        <f>IF(WaffleSetUp!L6&lt;=WaffleSetUp!$B$8,1,0)</f>
        <v>0</v>
      </c>
      <c r="AZ17" s="15">
        <f>IF(WaffleSetUp!M6&lt;=WaffleSetUp!$B$8,1,0)</f>
        <v>0</v>
      </c>
      <c r="BA17" s="15">
        <f>IF(WaffleSetUp!N6&lt;=WaffleSetUp!$B$8,1,0)</f>
        <v>1</v>
      </c>
      <c r="BB17" s="15">
        <f>IF(WaffleSetUp!O6&lt;=WaffleSetUp!$B$8,1,0)</f>
        <v>1</v>
      </c>
      <c r="BC17" s="15">
        <f>IF(WaffleSetUp!P6&lt;=WaffleSetUp!$B$8,1,0)</f>
        <v>1</v>
      </c>
    </row>
    <row r="18" spans="2:55">
      <c r="B18" s="15">
        <f>IF(WaffleSetUp!G7&lt;=WaffleSetUp!$B$4,1,0)</f>
        <v>0</v>
      </c>
      <c r="C18" s="15">
        <f>IF(WaffleSetUp!H7&lt;=WaffleSetUp!$B$4,1,0)</f>
        <v>0</v>
      </c>
      <c r="D18" s="15">
        <f>IF(WaffleSetUp!I7&lt;=WaffleSetUp!$B$4,1,0)</f>
        <v>0</v>
      </c>
      <c r="E18" s="15">
        <f>IF(WaffleSetUp!J7&lt;=WaffleSetUp!$B$4,1,0)</f>
        <v>0</v>
      </c>
      <c r="F18" s="15">
        <f>IF(WaffleSetUp!K7&lt;=WaffleSetUp!$B$4,1,0)</f>
        <v>0</v>
      </c>
      <c r="G18" s="15">
        <f>IF(WaffleSetUp!L7&lt;=WaffleSetUp!$B$4,1,0)</f>
        <v>0</v>
      </c>
      <c r="H18" s="15">
        <f>IF(WaffleSetUp!M7&lt;=WaffleSetUp!$B$4,1,0)</f>
        <v>0</v>
      </c>
      <c r="I18" s="15">
        <f>IF(WaffleSetUp!N7&lt;=WaffleSetUp!$B$4,1,0)</f>
        <v>0</v>
      </c>
      <c r="J18" s="15">
        <f>IF(WaffleSetUp!O7&lt;=WaffleSetUp!$B$4,1,0)</f>
        <v>0</v>
      </c>
      <c r="K18" s="15">
        <f>IF(WaffleSetUp!P7&lt;=WaffleSetUp!$B$4,1,0)</f>
        <v>0</v>
      </c>
      <c r="M18" s="15">
        <f>IF(WaffleSetUp!G7&lt;=WaffleSetUp!$B$5,1,0)</f>
        <v>0</v>
      </c>
      <c r="N18" s="15">
        <f>IF(WaffleSetUp!H7&lt;=WaffleSetUp!$B$5,1,0)</f>
        <v>0</v>
      </c>
      <c r="O18" s="15">
        <f>IF(WaffleSetUp!I7&lt;=WaffleSetUp!$B$5,1,0)</f>
        <v>0</v>
      </c>
      <c r="P18" s="15">
        <f>IF(WaffleSetUp!J7&lt;=WaffleSetUp!$B$5,1,0)</f>
        <v>0</v>
      </c>
      <c r="Q18" s="15">
        <f>IF(WaffleSetUp!K7&lt;=WaffleSetUp!$B$5,1,0)</f>
        <v>0</v>
      </c>
      <c r="R18" s="15">
        <f>IF(WaffleSetUp!L7&lt;=WaffleSetUp!$B$5,1,0)</f>
        <v>0</v>
      </c>
      <c r="S18" s="15">
        <f>IF(WaffleSetUp!M7&lt;=WaffleSetUp!$B$5,1,0)</f>
        <v>0</v>
      </c>
      <c r="T18" s="15">
        <f>IF(WaffleSetUp!N7&lt;=WaffleSetUp!$B$5,1,0)</f>
        <v>0</v>
      </c>
      <c r="U18" s="15">
        <f>IF(WaffleSetUp!O7&lt;=WaffleSetUp!$B$5,1,0)</f>
        <v>0</v>
      </c>
      <c r="V18" s="15">
        <f>IF(WaffleSetUp!P7&lt;=WaffleSetUp!$B$5,1,0)</f>
        <v>0</v>
      </c>
      <c r="X18" s="15">
        <f>IF(WaffleSetUp!G7&lt;=WaffleSetUp!$B$6,1,0)</f>
        <v>1</v>
      </c>
      <c r="Y18" s="15">
        <f>IF(WaffleSetUp!H7&lt;=WaffleSetUp!$B$6,1,0)</f>
        <v>1</v>
      </c>
      <c r="Z18" s="15">
        <f>IF(WaffleSetUp!I7&lt;=WaffleSetUp!$B$6,1,0)</f>
        <v>1</v>
      </c>
      <c r="AA18" s="15">
        <f>IF(WaffleSetUp!J7&lt;=WaffleSetUp!$B$6,1,0)</f>
        <v>1</v>
      </c>
      <c r="AB18" s="15">
        <f>IF(WaffleSetUp!K7&lt;=WaffleSetUp!$B$6,1,0)</f>
        <v>1</v>
      </c>
      <c r="AC18" s="15">
        <f>IF(WaffleSetUp!L7&lt;=WaffleSetUp!$B$6,1,0)</f>
        <v>1</v>
      </c>
      <c r="AD18" s="15">
        <f>IF(WaffleSetUp!M7&lt;=WaffleSetUp!$B$6,1,0)</f>
        <v>1</v>
      </c>
      <c r="AE18" s="15">
        <f>IF(WaffleSetUp!N7&lt;=WaffleSetUp!$B$6,1,0)</f>
        <v>1</v>
      </c>
      <c r="AF18" s="15">
        <f>IF(WaffleSetUp!O7&lt;=WaffleSetUp!$B$6,1,0)</f>
        <v>1</v>
      </c>
      <c r="AG18" s="15">
        <f>IF(WaffleSetUp!P7&lt;=WaffleSetUp!$B$6,1,0)</f>
        <v>1</v>
      </c>
      <c r="AI18" s="15">
        <f>IF(WaffleSetUp!G7&lt;=WaffleSetUp!$B$7,1,0)</f>
        <v>0</v>
      </c>
      <c r="AJ18" s="15">
        <f>IF(WaffleSetUp!H7&lt;=WaffleSetUp!$B$7,1,0)</f>
        <v>0</v>
      </c>
      <c r="AK18" s="15">
        <f>IF(WaffleSetUp!I7&lt;=WaffleSetUp!$B$7,1,0)</f>
        <v>0</v>
      </c>
      <c r="AL18" s="15">
        <f>IF(WaffleSetUp!J7&lt;=WaffleSetUp!$B$7,1,0)</f>
        <v>0</v>
      </c>
      <c r="AM18" s="15">
        <f>IF(WaffleSetUp!K7&lt;=WaffleSetUp!$B$7,1,0)</f>
        <v>0</v>
      </c>
      <c r="AN18" s="15">
        <f>IF(WaffleSetUp!L7&lt;=WaffleSetUp!$B$7,1,0)</f>
        <v>0</v>
      </c>
      <c r="AO18" s="15">
        <f>IF(WaffleSetUp!M7&lt;=WaffleSetUp!$B$7,1,0)</f>
        <v>0</v>
      </c>
      <c r="AP18" s="15">
        <f>IF(WaffleSetUp!N7&lt;=WaffleSetUp!$B$7,1,0)</f>
        <v>0</v>
      </c>
      <c r="AQ18" s="15">
        <f>IF(WaffleSetUp!O7&lt;=WaffleSetUp!$B$7,1,0)</f>
        <v>0</v>
      </c>
      <c r="AR18" s="15">
        <f>IF(WaffleSetUp!P7&lt;=WaffleSetUp!$B$7,1,0)</f>
        <v>0</v>
      </c>
      <c r="AT18" s="15">
        <f>IF(WaffleSetUp!G7&lt;=WaffleSetUp!$B$8,1,0)</f>
        <v>1</v>
      </c>
      <c r="AU18" s="15">
        <f>IF(WaffleSetUp!H7&lt;=WaffleSetUp!$B$8,1,0)</f>
        <v>1</v>
      </c>
      <c r="AV18" s="15">
        <f>IF(WaffleSetUp!I7&lt;=WaffleSetUp!$B$8,1,0)</f>
        <v>1</v>
      </c>
      <c r="AW18" s="15">
        <f>IF(WaffleSetUp!J7&lt;=WaffleSetUp!$B$8,1,0)</f>
        <v>1</v>
      </c>
      <c r="AX18" s="15">
        <f>IF(WaffleSetUp!K7&lt;=WaffleSetUp!$B$8,1,0)</f>
        <v>1</v>
      </c>
      <c r="AY18" s="15">
        <f>IF(WaffleSetUp!L7&lt;=WaffleSetUp!$B$8,1,0)</f>
        <v>1</v>
      </c>
      <c r="AZ18" s="15">
        <f>IF(WaffleSetUp!M7&lt;=WaffleSetUp!$B$8,1,0)</f>
        <v>1</v>
      </c>
      <c r="BA18" s="15">
        <f>IF(WaffleSetUp!N7&lt;=WaffleSetUp!$B$8,1,0)</f>
        <v>1</v>
      </c>
      <c r="BB18" s="15">
        <f>IF(WaffleSetUp!O7&lt;=WaffleSetUp!$B$8,1,0)</f>
        <v>1</v>
      </c>
      <c r="BC18" s="15">
        <f>IF(WaffleSetUp!P7&lt;=WaffleSetUp!$B$8,1,0)</f>
        <v>1</v>
      </c>
    </row>
    <row r="19" spans="2:55">
      <c r="B19" s="15">
        <f>IF(WaffleSetUp!G8&lt;=WaffleSetUp!$B$4,1,0)</f>
        <v>0</v>
      </c>
      <c r="C19" s="15">
        <f>IF(WaffleSetUp!H8&lt;=WaffleSetUp!$B$4,1,0)</f>
        <v>0</v>
      </c>
      <c r="D19" s="15">
        <f>IF(WaffleSetUp!I8&lt;=WaffleSetUp!$B$4,1,0)</f>
        <v>0</v>
      </c>
      <c r="E19" s="15">
        <f>IF(WaffleSetUp!J8&lt;=WaffleSetUp!$B$4,1,0)</f>
        <v>0</v>
      </c>
      <c r="F19" s="15">
        <f>IF(WaffleSetUp!K8&lt;=WaffleSetUp!$B$4,1,0)</f>
        <v>0</v>
      </c>
      <c r="G19" s="15">
        <f>IF(WaffleSetUp!L8&lt;=WaffleSetUp!$B$4,1,0)</f>
        <v>0</v>
      </c>
      <c r="H19" s="15">
        <f>IF(WaffleSetUp!M8&lt;=WaffleSetUp!$B$4,1,0)</f>
        <v>0</v>
      </c>
      <c r="I19" s="15">
        <f>IF(WaffleSetUp!N8&lt;=WaffleSetUp!$B$4,1,0)</f>
        <v>0</v>
      </c>
      <c r="J19" s="15">
        <f>IF(WaffleSetUp!O8&lt;=WaffleSetUp!$B$4,1,0)</f>
        <v>0</v>
      </c>
      <c r="K19" s="15">
        <f>IF(WaffleSetUp!P8&lt;=WaffleSetUp!$B$4,1,0)</f>
        <v>0</v>
      </c>
      <c r="M19" s="15">
        <f>IF(WaffleSetUp!G8&lt;=WaffleSetUp!$B$5,1,0)</f>
        <v>0</v>
      </c>
      <c r="N19" s="15">
        <f>IF(WaffleSetUp!H8&lt;=WaffleSetUp!$B$5,1,0)</f>
        <v>0</v>
      </c>
      <c r="O19" s="15">
        <f>IF(WaffleSetUp!I8&lt;=WaffleSetUp!$B$5,1,0)</f>
        <v>0</v>
      </c>
      <c r="P19" s="15">
        <f>IF(WaffleSetUp!J8&lt;=WaffleSetUp!$B$5,1,0)</f>
        <v>0</v>
      </c>
      <c r="Q19" s="15">
        <f>IF(WaffleSetUp!K8&lt;=WaffleSetUp!$B$5,1,0)</f>
        <v>0</v>
      </c>
      <c r="R19" s="15">
        <f>IF(WaffleSetUp!L8&lt;=WaffleSetUp!$B$5,1,0)</f>
        <v>0</v>
      </c>
      <c r="S19" s="15">
        <f>IF(WaffleSetUp!M8&lt;=WaffleSetUp!$B$5,1,0)</f>
        <v>0</v>
      </c>
      <c r="T19" s="15">
        <f>IF(WaffleSetUp!N8&lt;=WaffleSetUp!$B$5,1,0)</f>
        <v>0</v>
      </c>
      <c r="U19" s="15">
        <f>IF(WaffleSetUp!O8&lt;=WaffleSetUp!$B$5,1,0)</f>
        <v>0</v>
      </c>
      <c r="V19" s="15">
        <f>IF(WaffleSetUp!P8&lt;=WaffleSetUp!$B$5,1,0)</f>
        <v>0</v>
      </c>
      <c r="X19" s="15">
        <f>IF(WaffleSetUp!G8&lt;=WaffleSetUp!$B$6,1,0)</f>
        <v>1</v>
      </c>
      <c r="Y19" s="15">
        <f>IF(WaffleSetUp!H8&lt;=WaffleSetUp!$B$6,1,0)</f>
        <v>1</v>
      </c>
      <c r="Z19" s="15">
        <f>IF(WaffleSetUp!I8&lt;=WaffleSetUp!$B$6,1,0)</f>
        <v>1</v>
      </c>
      <c r="AA19" s="15">
        <f>IF(WaffleSetUp!J8&lt;=WaffleSetUp!$B$6,1,0)</f>
        <v>1</v>
      </c>
      <c r="AB19" s="15">
        <f>IF(WaffleSetUp!K8&lt;=WaffleSetUp!$B$6,1,0)</f>
        <v>1</v>
      </c>
      <c r="AC19" s="15">
        <f>IF(WaffleSetUp!L8&lt;=WaffleSetUp!$B$6,1,0)</f>
        <v>1</v>
      </c>
      <c r="AD19" s="15">
        <f>IF(WaffleSetUp!M8&lt;=WaffleSetUp!$B$6,1,0)</f>
        <v>1</v>
      </c>
      <c r="AE19" s="15">
        <f>IF(WaffleSetUp!N8&lt;=WaffleSetUp!$B$6,1,0)</f>
        <v>1</v>
      </c>
      <c r="AF19" s="15">
        <f>IF(WaffleSetUp!O8&lt;=WaffleSetUp!$B$6,1,0)</f>
        <v>1</v>
      </c>
      <c r="AG19" s="15">
        <f>IF(WaffleSetUp!P8&lt;=WaffleSetUp!$B$6,1,0)</f>
        <v>1</v>
      </c>
      <c r="AI19" s="15">
        <f>IF(WaffleSetUp!G8&lt;=WaffleSetUp!$B$7,1,0)</f>
        <v>0</v>
      </c>
      <c r="AJ19" s="15">
        <f>IF(WaffleSetUp!H8&lt;=WaffleSetUp!$B$7,1,0)</f>
        <v>0</v>
      </c>
      <c r="AK19" s="15">
        <f>IF(WaffleSetUp!I8&lt;=WaffleSetUp!$B$7,1,0)</f>
        <v>0</v>
      </c>
      <c r="AL19" s="15">
        <f>IF(WaffleSetUp!J8&lt;=WaffleSetUp!$B$7,1,0)</f>
        <v>0</v>
      </c>
      <c r="AM19" s="15">
        <f>IF(WaffleSetUp!K8&lt;=WaffleSetUp!$B$7,1,0)</f>
        <v>0</v>
      </c>
      <c r="AN19" s="15">
        <f>IF(WaffleSetUp!L8&lt;=WaffleSetUp!$B$7,1,0)</f>
        <v>0</v>
      </c>
      <c r="AO19" s="15">
        <f>IF(WaffleSetUp!M8&lt;=WaffleSetUp!$B$7,1,0)</f>
        <v>0</v>
      </c>
      <c r="AP19" s="15">
        <f>IF(WaffleSetUp!N8&lt;=WaffleSetUp!$B$7,1,0)</f>
        <v>0</v>
      </c>
      <c r="AQ19" s="15">
        <f>IF(WaffleSetUp!O8&lt;=WaffleSetUp!$B$7,1,0)</f>
        <v>0</v>
      </c>
      <c r="AR19" s="15">
        <f>IF(WaffleSetUp!P8&lt;=WaffleSetUp!$B$7,1,0)</f>
        <v>0</v>
      </c>
      <c r="AT19" s="15">
        <f>IF(WaffleSetUp!G8&lt;=WaffleSetUp!$B$8,1,0)</f>
        <v>1</v>
      </c>
      <c r="AU19" s="15">
        <f>IF(WaffleSetUp!H8&lt;=WaffleSetUp!$B$8,1,0)</f>
        <v>1</v>
      </c>
      <c r="AV19" s="15">
        <f>IF(WaffleSetUp!I8&lt;=WaffleSetUp!$B$8,1,0)</f>
        <v>1</v>
      </c>
      <c r="AW19" s="15">
        <f>IF(WaffleSetUp!J8&lt;=WaffleSetUp!$B$8,1,0)</f>
        <v>1</v>
      </c>
      <c r="AX19" s="15">
        <f>IF(WaffleSetUp!K8&lt;=WaffleSetUp!$B$8,1,0)</f>
        <v>1</v>
      </c>
      <c r="AY19" s="15">
        <f>IF(WaffleSetUp!L8&lt;=WaffleSetUp!$B$8,1,0)</f>
        <v>1</v>
      </c>
      <c r="AZ19" s="15">
        <f>IF(WaffleSetUp!M8&lt;=WaffleSetUp!$B$8,1,0)</f>
        <v>1</v>
      </c>
      <c r="BA19" s="15">
        <f>IF(WaffleSetUp!N8&lt;=WaffleSetUp!$B$8,1,0)</f>
        <v>1</v>
      </c>
      <c r="BB19" s="15">
        <f>IF(WaffleSetUp!O8&lt;=WaffleSetUp!$B$8,1,0)</f>
        <v>1</v>
      </c>
      <c r="BC19" s="15">
        <f>IF(WaffleSetUp!P8&lt;=WaffleSetUp!$B$8,1,0)</f>
        <v>1</v>
      </c>
    </row>
    <row r="20" spans="2:55">
      <c r="B20" s="15">
        <f>IF(WaffleSetUp!G9&lt;=WaffleSetUp!$B$4,1,0)</f>
        <v>0</v>
      </c>
      <c r="C20" s="15">
        <f>IF(WaffleSetUp!H9&lt;=WaffleSetUp!$B$4,1,0)</f>
        <v>0</v>
      </c>
      <c r="D20" s="15">
        <f>IF(WaffleSetUp!I9&lt;=WaffleSetUp!$B$4,1,0)</f>
        <v>0</v>
      </c>
      <c r="E20" s="15">
        <f>IF(WaffleSetUp!J9&lt;=WaffleSetUp!$B$4,1,0)</f>
        <v>0</v>
      </c>
      <c r="F20" s="15">
        <f>IF(WaffleSetUp!K9&lt;=WaffleSetUp!$B$4,1,0)</f>
        <v>0</v>
      </c>
      <c r="G20" s="15">
        <f>IF(WaffleSetUp!L9&lt;=WaffleSetUp!$B$4,1,0)</f>
        <v>0</v>
      </c>
      <c r="H20" s="15">
        <f>IF(WaffleSetUp!M9&lt;=WaffleSetUp!$B$4,1,0)</f>
        <v>0</v>
      </c>
      <c r="I20" s="15">
        <f>IF(WaffleSetUp!N9&lt;=WaffleSetUp!$B$4,1,0)</f>
        <v>0</v>
      </c>
      <c r="J20" s="15">
        <f>IF(WaffleSetUp!O9&lt;=WaffleSetUp!$B$4,1,0)</f>
        <v>0</v>
      </c>
      <c r="K20" s="15">
        <f>IF(WaffleSetUp!P9&lt;=WaffleSetUp!$B$4,1,0)</f>
        <v>0</v>
      </c>
      <c r="M20" s="15">
        <f>IF(WaffleSetUp!G9&lt;=WaffleSetUp!$B$5,1,0)</f>
        <v>0</v>
      </c>
      <c r="N20" s="15">
        <f>IF(WaffleSetUp!H9&lt;=WaffleSetUp!$B$5,1,0)</f>
        <v>0</v>
      </c>
      <c r="O20" s="15">
        <f>IF(WaffleSetUp!I9&lt;=WaffleSetUp!$B$5,1,0)</f>
        <v>0</v>
      </c>
      <c r="P20" s="15">
        <f>IF(WaffleSetUp!J9&lt;=WaffleSetUp!$B$5,1,0)</f>
        <v>0</v>
      </c>
      <c r="Q20" s="15">
        <f>IF(WaffleSetUp!K9&lt;=WaffleSetUp!$B$5,1,0)</f>
        <v>0</v>
      </c>
      <c r="R20" s="15">
        <f>IF(WaffleSetUp!L9&lt;=WaffleSetUp!$B$5,1,0)</f>
        <v>0</v>
      </c>
      <c r="S20" s="15">
        <f>IF(WaffleSetUp!M9&lt;=WaffleSetUp!$B$5,1,0)</f>
        <v>0</v>
      </c>
      <c r="T20" s="15">
        <f>IF(WaffleSetUp!N9&lt;=WaffleSetUp!$B$5,1,0)</f>
        <v>0</v>
      </c>
      <c r="U20" s="15">
        <f>IF(WaffleSetUp!O9&lt;=WaffleSetUp!$B$5,1,0)</f>
        <v>0</v>
      </c>
      <c r="V20" s="15">
        <f>IF(WaffleSetUp!P9&lt;=WaffleSetUp!$B$5,1,0)</f>
        <v>0</v>
      </c>
      <c r="X20" s="15">
        <f>IF(WaffleSetUp!G9&lt;=WaffleSetUp!$B$6,1,0)</f>
        <v>1</v>
      </c>
      <c r="Y20" s="15">
        <f>IF(WaffleSetUp!H9&lt;=WaffleSetUp!$B$6,1,0)</f>
        <v>1</v>
      </c>
      <c r="Z20" s="15">
        <f>IF(WaffleSetUp!I9&lt;=WaffleSetUp!$B$6,1,0)</f>
        <v>1</v>
      </c>
      <c r="AA20" s="15">
        <f>IF(WaffleSetUp!J9&lt;=WaffleSetUp!$B$6,1,0)</f>
        <v>1</v>
      </c>
      <c r="AB20" s="15">
        <f>IF(WaffleSetUp!K9&lt;=WaffleSetUp!$B$6,1,0)</f>
        <v>1</v>
      </c>
      <c r="AC20" s="15">
        <f>IF(WaffleSetUp!L9&lt;=WaffleSetUp!$B$6,1,0)</f>
        <v>1</v>
      </c>
      <c r="AD20" s="15">
        <f>IF(WaffleSetUp!M9&lt;=WaffleSetUp!$B$6,1,0)</f>
        <v>1</v>
      </c>
      <c r="AE20" s="15">
        <f>IF(WaffleSetUp!N9&lt;=WaffleSetUp!$B$6,1,0)</f>
        <v>1</v>
      </c>
      <c r="AF20" s="15">
        <f>IF(WaffleSetUp!O9&lt;=WaffleSetUp!$B$6,1,0)</f>
        <v>1</v>
      </c>
      <c r="AG20" s="15">
        <f>IF(WaffleSetUp!P9&lt;=WaffleSetUp!$B$6,1,0)</f>
        <v>1</v>
      </c>
      <c r="AI20" s="15">
        <f>IF(WaffleSetUp!G9&lt;=WaffleSetUp!$B$7,1,0)</f>
        <v>0</v>
      </c>
      <c r="AJ20" s="15">
        <f>IF(WaffleSetUp!H9&lt;=WaffleSetUp!$B$7,1,0)</f>
        <v>0</v>
      </c>
      <c r="AK20" s="15">
        <f>IF(WaffleSetUp!I9&lt;=WaffleSetUp!$B$7,1,0)</f>
        <v>0</v>
      </c>
      <c r="AL20" s="15">
        <f>IF(WaffleSetUp!J9&lt;=WaffleSetUp!$B$7,1,0)</f>
        <v>0</v>
      </c>
      <c r="AM20" s="15">
        <f>IF(WaffleSetUp!K9&lt;=WaffleSetUp!$B$7,1,0)</f>
        <v>0</v>
      </c>
      <c r="AN20" s="15">
        <f>IF(WaffleSetUp!L9&lt;=WaffleSetUp!$B$7,1,0)</f>
        <v>0</v>
      </c>
      <c r="AO20" s="15">
        <f>IF(WaffleSetUp!M9&lt;=WaffleSetUp!$B$7,1,0)</f>
        <v>0</v>
      </c>
      <c r="AP20" s="15">
        <f>IF(WaffleSetUp!N9&lt;=WaffleSetUp!$B$7,1,0)</f>
        <v>0</v>
      </c>
      <c r="AQ20" s="15">
        <f>IF(WaffleSetUp!O9&lt;=WaffleSetUp!$B$7,1,0)</f>
        <v>0</v>
      </c>
      <c r="AR20" s="15">
        <f>IF(WaffleSetUp!P9&lt;=WaffleSetUp!$B$7,1,0)</f>
        <v>0</v>
      </c>
      <c r="AT20" s="15">
        <f>IF(WaffleSetUp!G9&lt;=WaffleSetUp!$B$8,1,0)</f>
        <v>1</v>
      </c>
      <c r="AU20" s="15">
        <f>IF(WaffleSetUp!H9&lt;=WaffleSetUp!$B$8,1,0)</f>
        <v>1</v>
      </c>
      <c r="AV20" s="15">
        <f>IF(WaffleSetUp!I9&lt;=WaffleSetUp!$B$8,1,0)</f>
        <v>1</v>
      </c>
      <c r="AW20" s="15">
        <f>IF(WaffleSetUp!J9&lt;=WaffleSetUp!$B$8,1,0)</f>
        <v>1</v>
      </c>
      <c r="AX20" s="15">
        <f>IF(WaffleSetUp!K9&lt;=WaffleSetUp!$B$8,1,0)</f>
        <v>1</v>
      </c>
      <c r="AY20" s="15">
        <f>IF(WaffleSetUp!L9&lt;=WaffleSetUp!$B$8,1,0)</f>
        <v>1</v>
      </c>
      <c r="AZ20" s="15">
        <f>IF(WaffleSetUp!M9&lt;=WaffleSetUp!$B$8,1,0)</f>
        <v>1</v>
      </c>
      <c r="BA20" s="15">
        <f>IF(WaffleSetUp!N9&lt;=WaffleSetUp!$B$8,1,0)</f>
        <v>1</v>
      </c>
      <c r="BB20" s="15">
        <f>IF(WaffleSetUp!O9&lt;=WaffleSetUp!$B$8,1,0)</f>
        <v>1</v>
      </c>
      <c r="BC20" s="15">
        <f>IF(WaffleSetUp!P9&lt;=WaffleSetUp!$B$8,1,0)</f>
        <v>1</v>
      </c>
    </row>
    <row r="21" spans="2:55">
      <c r="B21" s="15">
        <f>IF(WaffleSetUp!G10&lt;=WaffleSetUp!$B$4,1,0)</f>
        <v>0</v>
      </c>
      <c r="C21" s="15">
        <f>IF(WaffleSetUp!H10&lt;=WaffleSetUp!$B$4,1,0)</f>
        <v>0</v>
      </c>
      <c r="D21" s="15">
        <f>IF(WaffleSetUp!I10&lt;=WaffleSetUp!$B$4,1,0)</f>
        <v>0</v>
      </c>
      <c r="E21" s="15">
        <f>IF(WaffleSetUp!J10&lt;=WaffleSetUp!$B$4,1,0)</f>
        <v>0</v>
      </c>
      <c r="F21" s="15">
        <f>IF(WaffleSetUp!K10&lt;=WaffleSetUp!$B$4,1,0)</f>
        <v>0</v>
      </c>
      <c r="G21" s="15">
        <f>IF(WaffleSetUp!L10&lt;=WaffleSetUp!$B$4,1,0)</f>
        <v>0</v>
      </c>
      <c r="H21" s="15">
        <f>IF(WaffleSetUp!M10&lt;=WaffleSetUp!$B$4,1,0)</f>
        <v>0</v>
      </c>
      <c r="I21" s="15">
        <f>IF(WaffleSetUp!N10&lt;=WaffleSetUp!$B$4,1,0)</f>
        <v>0</v>
      </c>
      <c r="J21" s="15">
        <f>IF(WaffleSetUp!O10&lt;=WaffleSetUp!$B$4,1,0)</f>
        <v>0</v>
      </c>
      <c r="K21" s="15">
        <f>IF(WaffleSetUp!P10&lt;=WaffleSetUp!$B$4,1,0)</f>
        <v>0</v>
      </c>
      <c r="M21" s="15">
        <f>IF(WaffleSetUp!G10&lt;=WaffleSetUp!$B$5,1,0)</f>
        <v>0</v>
      </c>
      <c r="N21" s="15">
        <f>IF(WaffleSetUp!H10&lt;=WaffleSetUp!$B$5,1,0)</f>
        <v>0</v>
      </c>
      <c r="O21" s="15">
        <f>IF(WaffleSetUp!I10&lt;=WaffleSetUp!$B$5,1,0)</f>
        <v>0</v>
      </c>
      <c r="P21" s="15">
        <f>IF(WaffleSetUp!J10&lt;=WaffleSetUp!$B$5,1,0)</f>
        <v>0</v>
      </c>
      <c r="Q21" s="15">
        <f>IF(WaffleSetUp!K10&lt;=WaffleSetUp!$B$5,1,0)</f>
        <v>0</v>
      </c>
      <c r="R21" s="15">
        <f>IF(WaffleSetUp!L10&lt;=WaffleSetUp!$B$5,1,0)</f>
        <v>0</v>
      </c>
      <c r="S21" s="15">
        <f>IF(WaffleSetUp!M10&lt;=WaffleSetUp!$B$5,1,0)</f>
        <v>0</v>
      </c>
      <c r="T21" s="15">
        <f>IF(WaffleSetUp!N10&lt;=WaffleSetUp!$B$5,1,0)</f>
        <v>0</v>
      </c>
      <c r="U21" s="15">
        <f>IF(WaffleSetUp!O10&lt;=WaffleSetUp!$B$5,1,0)</f>
        <v>0</v>
      </c>
      <c r="V21" s="15">
        <f>IF(WaffleSetUp!P10&lt;=WaffleSetUp!$B$5,1,0)</f>
        <v>0</v>
      </c>
      <c r="X21" s="15">
        <f>IF(WaffleSetUp!G10&lt;=WaffleSetUp!$B$6,1,0)</f>
        <v>1</v>
      </c>
      <c r="Y21" s="15">
        <f>IF(WaffleSetUp!H10&lt;=WaffleSetUp!$B$6,1,0)</f>
        <v>1</v>
      </c>
      <c r="Z21" s="15">
        <f>IF(WaffleSetUp!I10&lt;=WaffleSetUp!$B$6,1,0)</f>
        <v>1</v>
      </c>
      <c r="AA21" s="15">
        <f>IF(WaffleSetUp!J10&lt;=WaffleSetUp!$B$6,1,0)</f>
        <v>1</v>
      </c>
      <c r="AB21" s="15">
        <f>IF(WaffleSetUp!K10&lt;=WaffleSetUp!$B$6,1,0)</f>
        <v>1</v>
      </c>
      <c r="AC21" s="15">
        <f>IF(WaffleSetUp!L10&lt;=WaffleSetUp!$B$6,1,0)</f>
        <v>1</v>
      </c>
      <c r="AD21" s="15">
        <f>IF(WaffleSetUp!M10&lt;=WaffleSetUp!$B$6,1,0)</f>
        <v>1</v>
      </c>
      <c r="AE21" s="15">
        <f>IF(WaffleSetUp!N10&lt;=WaffleSetUp!$B$6,1,0)</f>
        <v>1</v>
      </c>
      <c r="AF21" s="15">
        <f>IF(WaffleSetUp!O10&lt;=WaffleSetUp!$B$6,1,0)</f>
        <v>1</v>
      </c>
      <c r="AG21" s="15">
        <f>IF(WaffleSetUp!P10&lt;=WaffleSetUp!$B$6,1,0)</f>
        <v>1</v>
      </c>
      <c r="AI21" s="15">
        <f>IF(WaffleSetUp!G10&lt;=WaffleSetUp!$B$7,1,0)</f>
        <v>0</v>
      </c>
      <c r="AJ21" s="15">
        <f>IF(WaffleSetUp!H10&lt;=WaffleSetUp!$B$7,1,0)</f>
        <v>0</v>
      </c>
      <c r="AK21" s="15">
        <f>IF(WaffleSetUp!I10&lt;=WaffleSetUp!$B$7,1,0)</f>
        <v>0</v>
      </c>
      <c r="AL21" s="15">
        <f>IF(WaffleSetUp!J10&lt;=WaffleSetUp!$B$7,1,0)</f>
        <v>0</v>
      </c>
      <c r="AM21" s="15">
        <f>IF(WaffleSetUp!K10&lt;=WaffleSetUp!$B$7,1,0)</f>
        <v>0</v>
      </c>
      <c r="AN21" s="15">
        <f>IF(WaffleSetUp!L10&lt;=WaffleSetUp!$B$7,1,0)</f>
        <v>0</v>
      </c>
      <c r="AO21" s="15">
        <f>IF(WaffleSetUp!M10&lt;=WaffleSetUp!$B$7,1,0)</f>
        <v>0</v>
      </c>
      <c r="AP21" s="15">
        <f>IF(WaffleSetUp!N10&lt;=WaffleSetUp!$B$7,1,0)</f>
        <v>0</v>
      </c>
      <c r="AQ21" s="15">
        <f>IF(WaffleSetUp!O10&lt;=WaffleSetUp!$B$7,1,0)</f>
        <v>0</v>
      </c>
      <c r="AR21" s="15">
        <f>IF(WaffleSetUp!P10&lt;=WaffleSetUp!$B$7,1,0)</f>
        <v>0</v>
      </c>
      <c r="AT21" s="15">
        <f>IF(WaffleSetUp!G10&lt;=WaffleSetUp!$B$8,1,0)</f>
        <v>1</v>
      </c>
      <c r="AU21" s="15">
        <f>IF(WaffleSetUp!H10&lt;=WaffleSetUp!$B$8,1,0)</f>
        <v>1</v>
      </c>
      <c r="AV21" s="15">
        <f>IF(WaffleSetUp!I10&lt;=WaffleSetUp!$B$8,1,0)</f>
        <v>1</v>
      </c>
      <c r="AW21" s="15">
        <f>IF(WaffleSetUp!J10&lt;=WaffleSetUp!$B$8,1,0)</f>
        <v>1</v>
      </c>
      <c r="AX21" s="15">
        <f>IF(WaffleSetUp!K10&lt;=WaffleSetUp!$B$8,1,0)</f>
        <v>1</v>
      </c>
      <c r="AY21" s="15">
        <f>IF(WaffleSetUp!L10&lt;=WaffleSetUp!$B$8,1,0)</f>
        <v>1</v>
      </c>
      <c r="AZ21" s="15">
        <f>IF(WaffleSetUp!M10&lt;=WaffleSetUp!$B$8,1,0)</f>
        <v>1</v>
      </c>
      <c r="BA21" s="15">
        <f>IF(WaffleSetUp!N10&lt;=WaffleSetUp!$B$8,1,0)</f>
        <v>1</v>
      </c>
      <c r="BB21" s="15">
        <f>IF(WaffleSetUp!O10&lt;=WaffleSetUp!$B$8,1,0)</f>
        <v>1</v>
      </c>
      <c r="BC21" s="15">
        <f>IF(WaffleSetUp!P10&lt;=WaffleSetUp!$B$8,1,0)</f>
        <v>1</v>
      </c>
    </row>
    <row r="22" spans="2:55">
      <c r="B22" s="15">
        <f>IF(WaffleSetUp!G11&lt;=WaffleSetUp!$B$4,1,0)</f>
        <v>0</v>
      </c>
      <c r="C22" s="15">
        <f>IF(WaffleSetUp!H11&lt;=WaffleSetUp!$B$4,1,0)</f>
        <v>0</v>
      </c>
      <c r="D22" s="15">
        <f>IF(WaffleSetUp!I11&lt;=WaffleSetUp!$B$4,1,0)</f>
        <v>0</v>
      </c>
      <c r="E22" s="15">
        <f>IF(WaffleSetUp!J11&lt;=WaffleSetUp!$B$4,1,0)</f>
        <v>0</v>
      </c>
      <c r="F22" s="15">
        <f>IF(WaffleSetUp!K11&lt;=WaffleSetUp!$B$4,1,0)</f>
        <v>0</v>
      </c>
      <c r="G22" s="15">
        <f>IF(WaffleSetUp!L11&lt;=WaffleSetUp!$B$4,1,0)</f>
        <v>0</v>
      </c>
      <c r="H22" s="15">
        <f>IF(WaffleSetUp!M11&lt;=WaffleSetUp!$B$4,1,0)</f>
        <v>0</v>
      </c>
      <c r="I22" s="15">
        <f>IF(WaffleSetUp!N11&lt;=WaffleSetUp!$B$4,1,0)</f>
        <v>0</v>
      </c>
      <c r="J22" s="15">
        <f>IF(WaffleSetUp!O11&lt;=WaffleSetUp!$B$4,1,0)</f>
        <v>0</v>
      </c>
      <c r="K22" s="15">
        <f>IF(WaffleSetUp!P11&lt;=WaffleSetUp!$B$4,1,0)</f>
        <v>0</v>
      </c>
      <c r="M22" s="15">
        <f>IF(WaffleSetUp!G11&lt;=WaffleSetUp!$B$5,1,0)</f>
        <v>0</v>
      </c>
      <c r="N22" s="15">
        <f>IF(WaffleSetUp!H11&lt;=WaffleSetUp!$B$5,1,0)</f>
        <v>0</v>
      </c>
      <c r="O22" s="15">
        <f>IF(WaffleSetUp!I11&lt;=WaffleSetUp!$B$5,1,0)</f>
        <v>0</v>
      </c>
      <c r="P22" s="15">
        <f>IF(WaffleSetUp!J11&lt;=WaffleSetUp!$B$5,1,0)</f>
        <v>0</v>
      </c>
      <c r="Q22" s="15">
        <f>IF(WaffleSetUp!K11&lt;=WaffleSetUp!$B$5,1,0)</f>
        <v>0</v>
      </c>
      <c r="R22" s="15">
        <f>IF(WaffleSetUp!L11&lt;=WaffleSetUp!$B$5,1,0)</f>
        <v>0</v>
      </c>
      <c r="S22" s="15">
        <f>IF(WaffleSetUp!M11&lt;=WaffleSetUp!$B$5,1,0)</f>
        <v>0</v>
      </c>
      <c r="T22" s="15">
        <f>IF(WaffleSetUp!N11&lt;=WaffleSetUp!$B$5,1,0)</f>
        <v>0</v>
      </c>
      <c r="U22" s="15">
        <f>IF(WaffleSetUp!O11&lt;=WaffleSetUp!$B$5,1,0)</f>
        <v>1</v>
      </c>
      <c r="V22" s="15">
        <f>IF(WaffleSetUp!P11&lt;=WaffleSetUp!$B$5,1,0)</f>
        <v>1</v>
      </c>
      <c r="X22" s="15">
        <f>IF(WaffleSetUp!G11&lt;=WaffleSetUp!$B$6,1,0)</f>
        <v>1</v>
      </c>
      <c r="Y22" s="15">
        <f>IF(WaffleSetUp!H11&lt;=WaffleSetUp!$B$6,1,0)</f>
        <v>1</v>
      </c>
      <c r="Z22" s="15">
        <f>IF(WaffleSetUp!I11&lt;=WaffleSetUp!$B$6,1,0)</f>
        <v>1</v>
      </c>
      <c r="AA22" s="15">
        <f>IF(WaffleSetUp!J11&lt;=WaffleSetUp!$B$6,1,0)</f>
        <v>1</v>
      </c>
      <c r="AB22" s="15">
        <f>IF(WaffleSetUp!K11&lt;=WaffleSetUp!$B$6,1,0)</f>
        <v>1</v>
      </c>
      <c r="AC22" s="15">
        <f>IF(WaffleSetUp!L11&lt;=WaffleSetUp!$B$6,1,0)</f>
        <v>1</v>
      </c>
      <c r="AD22" s="15">
        <f>IF(WaffleSetUp!M11&lt;=WaffleSetUp!$B$6,1,0)</f>
        <v>1</v>
      </c>
      <c r="AE22" s="15">
        <f>IF(WaffleSetUp!N11&lt;=WaffleSetUp!$B$6,1,0)</f>
        <v>1</v>
      </c>
      <c r="AF22" s="15">
        <f>IF(WaffleSetUp!O11&lt;=WaffleSetUp!$B$6,1,0)</f>
        <v>1</v>
      </c>
      <c r="AG22" s="15">
        <f>IF(WaffleSetUp!P11&lt;=WaffleSetUp!$B$6,1,0)</f>
        <v>1</v>
      </c>
      <c r="AI22" s="15">
        <f>IF(WaffleSetUp!G11&lt;=WaffleSetUp!$B$7,1,0)</f>
        <v>0</v>
      </c>
      <c r="AJ22" s="15">
        <f>IF(WaffleSetUp!H11&lt;=WaffleSetUp!$B$7,1,0)</f>
        <v>0</v>
      </c>
      <c r="AK22" s="15">
        <f>IF(WaffleSetUp!I11&lt;=WaffleSetUp!$B$7,1,0)</f>
        <v>0</v>
      </c>
      <c r="AL22" s="15">
        <f>IF(WaffleSetUp!J11&lt;=WaffleSetUp!$B$7,1,0)</f>
        <v>0</v>
      </c>
      <c r="AM22" s="15">
        <f>IF(WaffleSetUp!K11&lt;=WaffleSetUp!$B$7,1,0)</f>
        <v>0</v>
      </c>
      <c r="AN22" s="15">
        <f>IF(WaffleSetUp!L11&lt;=WaffleSetUp!$B$7,1,0)</f>
        <v>0</v>
      </c>
      <c r="AO22" s="15">
        <f>IF(WaffleSetUp!M11&lt;=WaffleSetUp!$B$7,1,0)</f>
        <v>1</v>
      </c>
      <c r="AP22" s="15">
        <f>IF(WaffleSetUp!N11&lt;=WaffleSetUp!$B$7,1,0)</f>
        <v>1</v>
      </c>
      <c r="AQ22" s="15">
        <f>IF(WaffleSetUp!O11&lt;=WaffleSetUp!$B$7,1,0)</f>
        <v>1</v>
      </c>
      <c r="AR22" s="15">
        <f>IF(WaffleSetUp!P11&lt;=WaffleSetUp!$B$7,1,0)</f>
        <v>1</v>
      </c>
      <c r="AT22" s="15">
        <f>IF(WaffleSetUp!G11&lt;=WaffleSetUp!$B$8,1,0)</f>
        <v>1</v>
      </c>
      <c r="AU22" s="15">
        <f>IF(WaffleSetUp!H11&lt;=WaffleSetUp!$B$8,1,0)</f>
        <v>1</v>
      </c>
      <c r="AV22" s="15">
        <f>IF(WaffleSetUp!I11&lt;=WaffleSetUp!$B$8,1,0)</f>
        <v>1</v>
      </c>
      <c r="AW22" s="15">
        <f>IF(WaffleSetUp!J11&lt;=WaffleSetUp!$B$8,1,0)</f>
        <v>1</v>
      </c>
      <c r="AX22" s="15">
        <f>IF(WaffleSetUp!K11&lt;=WaffleSetUp!$B$8,1,0)</f>
        <v>1</v>
      </c>
      <c r="AY22" s="15">
        <f>IF(WaffleSetUp!L11&lt;=WaffleSetUp!$B$8,1,0)</f>
        <v>1</v>
      </c>
      <c r="AZ22" s="15">
        <f>IF(WaffleSetUp!M11&lt;=WaffleSetUp!$B$8,1,0)</f>
        <v>1</v>
      </c>
      <c r="BA22" s="15">
        <f>IF(WaffleSetUp!N11&lt;=WaffleSetUp!$B$8,1,0)</f>
        <v>1</v>
      </c>
      <c r="BB22" s="15">
        <f>IF(WaffleSetUp!O11&lt;=WaffleSetUp!$B$8,1,0)</f>
        <v>1</v>
      </c>
      <c r="BC22" s="15">
        <f>IF(WaffleSetUp!P11&lt;=WaffleSetUp!$B$8,1,0)</f>
        <v>1</v>
      </c>
    </row>
    <row r="23" spans="2:55">
      <c r="B23" s="15">
        <f>IF(WaffleSetUp!G12&lt;=WaffleSetUp!$B$4,1,0)</f>
        <v>1</v>
      </c>
      <c r="C23" s="15">
        <f>IF(WaffleSetUp!H12&lt;=WaffleSetUp!$B$4,1,0)</f>
        <v>1</v>
      </c>
      <c r="D23" s="15">
        <f>IF(WaffleSetUp!I12&lt;=WaffleSetUp!$B$4,1,0)</f>
        <v>1</v>
      </c>
      <c r="E23" s="15">
        <f>IF(WaffleSetUp!J12&lt;=WaffleSetUp!$B$4,1,0)</f>
        <v>1</v>
      </c>
      <c r="F23" s="15">
        <f>IF(WaffleSetUp!K12&lt;=WaffleSetUp!$B$4,1,0)</f>
        <v>1</v>
      </c>
      <c r="G23" s="15">
        <f>IF(WaffleSetUp!L12&lt;=WaffleSetUp!$B$4,1,0)</f>
        <v>1</v>
      </c>
      <c r="H23" s="15">
        <f>IF(WaffleSetUp!M12&lt;=WaffleSetUp!$B$4,1,0)</f>
        <v>1</v>
      </c>
      <c r="I23" s="15">
        <f>IF(WaffleSetUp!N12&lt;=WaffleSetUp!$B$4,1,0)</f>
        <v>1</v>
      </c>
      <c r="J23" s="15">
        <f>IF(WaffleSetUp!O12&lt;=WaffleSetUp!$B$4,1,0)</f>
        <v>1</v>
      </c>
      <c r="K23" s="15">
        <f>IF(WaffleSetUp!P12&lt;=WaffleSetUp!$B$4,1,0)</f>
        <v>1</v>
      </c>
      <c r="M23" s="15">
        <f>IF(WaffleSetUp!G12&lt;=WaffleSetUp!$B$5,1,0)</f>
        <v>1</v>
      </c>
      <c r="N23" s="15">
        <f>IF(WaffleSetUp!H12&lt;=WaffleSetUp!$B$5,1,0)</f>
        <v>1</v>
      </c>
      <c r="O23" s="15">
        <f>IF(WaffleSetUp!I12&lt;=WaffleSetUp!$B$5,1,0)</f>
        <v>1</v>
      </c>
      <c r="P23" s="15">
        <f>IF(WaffleSetUp!J12&lt;=WaffleSetUp!$B$5,1,0)</f>
        <v>1</v>
      </c>
      <c r="Q23" s="15">
        <f>IF(WaffleSetUp!K12&lt;=WaffleSetUp!$B$5,1,0)</f>
        <v>1</v>
      </c>
      <c r="R23" s="15">
        <f>IF(WaffleSetUp!L12&lt;=WaffleSetUp!$B$5,1,0)</f>
        <v>1</v>
      </c>
      <c r="S23" s="15">
        <f>IF(WaffleSetUp!M12&lt;=WaffleSetUp!$B$5,1,0)</f>
        <v>1</v>
      </c>
      <c r="T23" s="15">
        <f>IF(WaffleSetUp!N12&lt;=WaffleSetUp!$B$5,1,0)</f>
        <v>1</v>
      </c>
      <c r="U23" s="15">
        <f>IF(WaffleSetUp!O12&lt;=WaffleSetUp!$B$5,1,0)</f>
        <v>1</v>
      </c>
      <c r="V23" s="15">
        <f>IF(WaffleSetUp!P12&lt;=WaffleSetUp!$B$5,1,0)</f>
        <v>1</v>
      </c>
      <c r="X23" s="15">
        <f>IF(WaffleSetUp!G12&lt;=WaffleSetUp!$B$6,1,0)</f>
        <v>1</v>
      </c>
      <c r="Y23" s="15">
        <f>IF(WaffleSetUp!H12&lt;=WaffleSetUp!$B$6,1,0)</f>
        <v>1</v>
      </c>
      <c r="Z23" s="15">
        <f>IF(WaffleSetUp!I12&lt;=WaffleSetUp!$B$6,1,0)</f>
        <v>1</v>
      </c>
      <c r="AA23" s="15">
        <f>IF(WaffleSetUp!J12&lt;=WaffleSetUp!$B$6,1,0)</f>
        <v>1</v>
      </c>
      <c r="AB23" s="15">
        <f>IF(WaffleSetUp!K12&lt;=WaffleSetUp!$B$6,1,0)</f>
        <v>1</v>
      </c>
      <c r="AC23" s="15">
        <f>IF(WaffleSetUp!L12&lt;=WaffleSetUp!$B$6,1,0)</f>
        <v>1</v>
      </c>
      <c r="AD23" s="15">
        <f>IF(WaffleSetUp!M12&lt;=WaffleSetUp!$B$6,1,0)</f>
        <v>1</v>
      </c>
      <c r="AE23" s="15">
        <f>IF(WaffleSetUp!N12&lt;=WaffleSetUp!$B$6,1,0)</f>
        <v>1</v>
      </c>
      <c r="AF23" s="15">
        <f>IF(WaffleSetUp!O12&lt;=WaffleSetUp!$B$6,1,0)</f>
        <v>1</v>
      </c>
      <c r="AG23" s="15">
        <f>IF(WaffleSetUp!P12&lt;=WaffleSetUp!$B$6,1,0)</f>
        <v>1</v>
      </c>
      <c r="AI23" s="15">
        <f>IF(WaffleSetUp!G12&lt;=WaffleSetUp!$B$7,1,0)</f>
        <v>1</v>
      </c>
      <c r="AJ23" s="15">
        <f>IF(WaffleSetUp!H12&lt;=WaffleSetUp!$B$7,1,0)</f>
        <v>1</v>
      </c>
      <c r="AK23" s="15">
        <f>IF(WaffleSetUp!I12&lt;=WaffleSetUp!$B$7,1,0)</f>
        <v>1</v>
      </c>
      <c r="AL23" s="15">
        <f>IF(WaffleSetUp!J12&lt;=WaffleSetUp!$B$7,1,0)</f>
        <v>1</v>
      </c>
      <c r="AM23" s="15">
        <f>IF(WaffleSetUp!K12&lt;=WaffleSetUp!$B$7,1,0)</f>
        <v>1</v>
      </c>
      <c r="AN23" s="15">
        <f>IF(WaffleSetUp!L12&lt;=WaffleSetUp!$B$7,1,0)</f>
        <v>1</v>
      </c>
      <c r="AO23" s="15">
        <f>IF(WaffleSetUp!M12&lt;=WaffleSetUp!$B$7,1,0)</f>
        <v>1</v>
      </c>
      <c r="AP23" s="15">
        <f>IF(WaffleSetUp!N12&lt;=WaffleSetUp!$B$7,1,0)</f>
        <v>1</v>
      </c>
      <c r="AQ23" s="15">
        <f>IF(WaffleSetUp!O12&lt;=WaffleSetUp!$B$7,1,0)</f>
        <v>1</v>
      </c>
      <c r="AR23" s="15">
        <f>IF(WaffleSetUp!P12&lt;=WaffleSetUp!$B$7,1,0)</f>
        <v>1</v>
      </c>
      <c r="AT23" s="15">
        <f>IF(WaffleSetUp!G12&lt;=WaffleSetUp!$B$8,1,0)</f>
        <v>1</v>
      </c>
      <c r="AU23" s="15">
        <f>IF(WaffleSetUp!H12&lt;=WaffleSetUp!$B$8,1,0)</f>
        <v>1</v>
      </c>
      <c r="AV23" s="15">
        <f>IF(WaffleSetUp!I12&lt;=WaffleSetUp!$B$8,1,0)</f>
        <v>1</v>
      </c>
      <c r="AW23" s="15">
        <f>IF(WaffleSetUp!J12&lt;=WaffleSetUp!$B$8,1,0)</f>
        <v>1</v>
      </c>
      <c r="AX23" s="15">
        <f>IF(WaffleSetUp!K12&lt;=WaffleSetUp!$B$8,1,0)</f>
        <v>1</v>
      </c>
      <c r="AY23" s="15">
        <f>IF(WaffleSetUp!L12&lt;=WaffleSetUp!$B$8,1,0)</f>
        <v>1</v>
      </c>
      <c r="AZ23" s="15">
        <f>IF(WaffleSetUp!M12&lt;=WaffleSetUp!$B$8,1,0)</f>
        <v>1</v>
      </c>
      <c r="BA23" s="15">
        <f>IF(WaffleSetUp!N12&lt;=WaffleSetUp!$B$8,1,0)</f>
        <v>1</v>
      </c>
      <c r="BB23" s="15">
        <f>IF(WaffleSetUp!O12&lt;=WaffleSetUp!$B$8,1,0)</f>
        <v>1</v>
      </c>
      <c r="BC23" s="15">
        <f>IF(WaffleSetUp!P12&lt;=WaffleSetUp!$B$8,1,0)</f>
        <v>1</v>
      </c>
    </row>
    <row r="24" spans="2:55" ht="25" customHeight="1"/>
    <row r="25" spans="2:55" ht="19">
      <c r="B25" s="43" t="str">
        <f>WaffleSetUp!$A9</f>
        <v>SELF-EMPLOYED</v>
      </c>
      <c r="C25" s="43"/>
      <c r="D25" s="43"/>
      <c r="E25" s="43"/>
      <c r="F25" s="43"/>
      <c r="G25" s="43"/>
      <c r="H25" s="43"/>
      <c r="I25" s="43"/>
      <c r="J25" s="43"/>
      <c r="K25" s="43"/>
      <c r="L25" s="11"/>
      <c r="M25" s="43" t="str">
        <f>WaffleSetUp!$A10</f>
        <v>PRIMARILY PUBLIC TRANS. TO WORK</v>
      </c>
      <c r="N25" s="43"/>
      <c r="O25" s="43"/>
      <c r="P25" s="43"/>
      <c r="Q25" s="43"/>
      <c r="R25" s="43"/>
      <c r="S25" s="43"/>
      <c r="T25" s="43"/>
      <c r="U25" s="43"/>
      <c r="V25" s="43"/>
      <c r="W25" s="11"/>
      <c r="X25" s="43" t="str">
        <f>WaffleSetUp!$A11</f>
        <v>PERSONAL INCOME ABOVE U.S. MEDIAN</v>
      </c>
      <c r="Y25" s="43"/>
      <c r="Z25" s="43"/>
      <c r="AA25" s="43"/>
      <c r="AB25" s="43"/>
      <c r="AC25" s="43"/>
      <c r="AD25" s="43"/>
      <c r="AE25" s="43"/>
      <c r="AF25" s="43"/>
      <c r="AG25" s="43"/>
      <c r="AH25" s="11"/>
      <c r="AI25" s="43" t="str">
        <f>WaffleSetUp!$A12</f>
        <v>BELOW POVERTY LINE</v>
      </c>
      <c r="AJ25" s="43"/>
      <c r="AK25" s="43"/>
      <c r="AL25" s="43"/>
      <c r="AM25" s="43"/>
      <c r="AN25" s="43"/>
      <c r="AO25" s="43"/>
      <c r="AP25" s="43"/>
      <c r="AQ25" s="43"/>
      <c r="AR25" s="43"/>
      <c r="AS25" s="11"/>
      <c r="AT25" s="43" t="str">
        <f>WaffleSetUp!$A13</f>
        <v>VETERAN</v>
      </c>
      <c r="AU25" s="43"/>
      <c r="AV25" s="43"/>
      <c r="AW25" s="43"/>
      <c r="AX25" s="43"/>
      <c r="AY25" s="43"/>
      <c r="AZ25" s="43"/>
      <c r="BA25" s="43"/>
      <c r="BB25" s="43"/>
      <c r="BC25" s="43"/>
    </row>
    <row r="26" spans="2:55" ht="19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11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11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11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11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2:55">
      <c r="B27" s="15">
        <f>IF(WaffleSetUp!G3&lt;=WaffleSetUp!$B$9,1,0)</f>
        <v>0</v>
      </c>
      <c r="C27" s="15">
        <f>IF(WaffleSetUp!H3&lt;=WaffleSetUp!$B$9,1,0)</f>
        <v>0</v>
      </c>
      <c r="D27" s="15">
        <f>IF(WaffleSetUp!I3&lt;=WaffleSetUp!$B$9,1,0)</f>
        <v>0</v>
      </c>
      <c r="E27" s="15">
        <f>IF(WaffleSetUp!J3&lt;=WaffleSetUp!$B$9,1,0)</f>
        <v>0</v>
      </c>
      <c r="F27" s="15">
        <f>IF(WaffleSetUp!K3&lt;=WaffleSetUp!$B$9,1,0)</f>
        <v>0</v>
      </c>
      <c r="G27" s="15">
        <f>IF(WaffleSetUp!L3&lt;=WaffleSetUp!$B$9,1,0)</f>
        <v>0</v>
      </c>
      <c r="H27" s="15">
        <f>IF(WaffleSetUp!M3&lt;=WaffleSetUp!$B$9,1,0)</f>
        <v>0</v>
      </c>
      <c r="I27" s="15">
        <f>IF(WaffleSetUp!N3&lt;=WaffleSetUp!$B$9,1,0)</f>
        <v>0</v>
      </c>
      <c r="J27" s="15">
        <f>IF(WaffleSetUp!O3&lt;=WaffleSetUp!$B$9,1,0)</f>
        <v>0</v>
      </c>
      <c r="K27" s="15">
        <f>IF(WaffleSetUp!P3&lt;=WaffleSetUp!$B$9,1,0)</f>
        <v>0</v>
      </c>
      <c r="M27" s="15">
        <f>IF(WaffleSetUp!G3&lt;=WaffleSetUp!$B$10,1,0)</f>
        <v>0</v>
      </c>
      <c r="N27" s="15">
        <f>IF(WaffleSetUp!H3&lt;=WaffleSetUp!$B$9,1,0)</f>
        <v>0</v>
      </c>
      <c r="O27" s="15">
        <f>IF(WaffleSetUp!I3&lt;=WaffleSetUp!$B$9,1,0)</f>
        <v>0</v>
      </c>
      <c r="P27" s="15">
        <f>IF(WaffleSetUp!J3&lt;=WaffleSetUp!$B$9,1,0)</f>
        <v>0</v>
      </c>
      <c r="Q27" s="15">
        <f>IF(WaffleSetUp!K3&lt;=WaffleSetUp!$B$9,1,0)</f>
        <v>0</v>
      </c>
      <c r="R27" s="15">
        <f>IF(WaffleSetUp!L3&lt;=WaffleSetUp!$B$9,1,0)</f>
        <v>0</v>
      </c>
      <c r="S27" s="15">
        <f>IF(WaffleSetUp!M3&lt;=WaffleSetUp!$B$9,1,0)</f>
        <v>0</v>
      </c>
      <c r="T27" s="15">
        <f>IF(WaffleSetUp!N3&lt;=WaffleSetUp!$B$9,1,0)</f>
        <v>0</v>
      </c>
      <c r="U27" s="15">
        <f>IF(WaffleSetUp!O3&lt;=WaffleSetUp!$B$9,1,0)</f>
        <v>0</v>
      </c>
      <c r="V27" s="15">
        <f>IF(WaffleSetUp!P3&lt;=WaffleSetUp!$B$9,1,0)</f>
        <v>0</v>
      </c>
      <c r="X27" s="15">
        <f>IF(WaffleSetUp!G3&lt;=WaffleSetUp!$B$11,1,0)</f>
        <v>0</v>
      </c>
      <c r="Y27" s="15">
        <f>IF(WaffleSetUp!H3&lt;=WaffleSetUp!$B$11,1,0)</f>
        <v>0</v>
      </c>
      <c r="Z27" s="15">
        <f>IF(WaffleSetUp!I3&lt;=WaffleSetUp!$B$11,1,0)</f>
        <v>0</v>
      </c>
      <c r="AA27" s="15">
        <f>IF(WaffleSetUp!J3&lt;=WaffleSetUp!$B$11,1,0)</f>
        <v>0</v>
      </c>
      <c r="AB27" s="15">
        <f>IF(WaffleSetUp!K3&lt;=WaffleSetUp!$B$11,1,0)</f>
        <v>0</v>
      </c>
      <c r="AC27" s="15">
        <f>IF(WaffleSetUp!L3&lt;=WaffleSetUp!$B$11,1,0)</f>
        <v>0</v>
      </c>
      <c r="AD27" s="15">
        <f>IF(WaffleSetUp!M3&lt;=WaffleSetUp!$B$11,1,0)</f>
        <v>0</v>
      </c>
      <c r="AE27" s="15">
        <f>IF(WaffleSetUp!N3&lt;=WaffleSetUp!$B$11,1,0)</f>
        <v>0</v>
      </c>
      <c r="AF27" s="15">
        <f>IF(WaffleSetUp!O3&lt;=WaffleSetUp!$B$11,1,0)</f>
        <v>0</v>
      </c>
      <c r="AG27" s="15">
        <f>IF(WaffleSetUp!P3&lt;=WaffleSetUp!$B$11,1,0)</f>
        <v>0</v>
      </c>
      <c r="AI27" s="15">
        <f>IF(WaffleSetUp!G3&lt;=WaffleSetUp!$B$12,1,0)</f>
        <v>0</v>
      </c>
      <c r="AJ27" s="15">
        <f>IF(WaffleSetUp!H3&lt;=WaffleSetUp!$B$12,1,0)</f>
        <v>0</v>
      </c>
      <c r="AK27" s="15">
        <f>IF(WaffleSetUp!I3&lt;=WaffleSetUp!$B$12,1,0)</f>
        <v>0</v>
      </c>
      <c r="AL27" s="15">
        <f>IF(WaffleSetUp!J3&lt;=WaffleSetUp!$B$12,1,0)</f>
        <v>0</v>
      </c>
      <c r="AM27" s="15">
        <f>IF(WaffleSetUp!K3&lt;=WaffleSetUp!$B$12,1,0)</f>
        <v>0</v>
      </c>
      <c r="AN27" s="15">
        <f>IF(WaffleSetUp!L3&lt;=WaffleSetUp!$B$12,1,0)</f>
        <v>0</v>
      </c>
      <c r="AO27" s="15">
        <f>IF(WaffleSetUp!M3&lt;=WaffleSetUp!$B$12,1,0)</f>
        <v>0</v>
      </c>
      <c r="AP27" s="15">
        <f>IF(WaffleSetUp!N3&lt;=WaffleSetUp!$B$12,1,0)</f>
        <v>0</v>
      </c>
      <c r="AQ27" s="15">
        <f>IF(WaffleSetUp!O3&lt;=WaffleSetUp!$B$12,1,0)</f>
        <v>0</v>
      </c>
      <c r="AR27" s="15">
        <f>IF(WaffleSetUp!P3&lt;=WaffleSetUp!$B$12,1,0)</f>
        <v>0</v>
      </c>
      <c r="AT27" s="15">
        <f>IF(WaffleSetUp!G3&lt;=WaffleSetUp!$B$13,1,0)</f>
        <v>0</v>
      </c>
      <c r="AU27" s="15">
        <f>IF(WaffleSetUp!H3&lt;=WaffleSetUp!$B$13,1,0)</f>
        <v>0</v>
      </c>
      <c r="AV27" s="15">
        <f>IF(WaffleSetUp!I3&lt;=WaffleSetUp!$B$13,1,0)</f>
        <v>0</v>
      </c>
      <c r="AW27" s="15">
        <f>IF(WaffleSetUp!J3&lt;=WaffleSetUp!$B$13,1,0)</f>
        <v>0</v>
      </c>
      <c r="AX27" s="15">
        <f>IF(WaffleSetUp!K3&lt;=WaffleSetUp!$B$13,1,0)</f>
        <v>0</v>
      </c>
      <c r="AY27" s="15">
        <f>IF(WaffleSetUp!L3&lt;=WaffleSetUp!$B$13,1,0)</f>
        <v>0</v>
      </c>
      <c r="AZ27" s="15">
        <f>IF(WaffleSetUp!M3&lt;=WaffleSetUp!$B$13,1,0)</f>
        <v>0</v>
      </c>
      <c r="BA27" s="15">
        <f>IF(WaffleSetUp!N3&lt;=WaffleSetUp!$B$13,1,0)</f>
        <v>0</v>
      </c>
      <c r="BB27" s="15">
        <f>IF(WaffleSetUp!O3&lt;=WaffleSetUp!$B$13,1,0)</f>
        <v>0</v>
      </c>
      <c r="BC27" s="15">
        <f>IF(WaffleSetUp!P3&lt;=WaffleSetUp!$B$13,1,0)</f>
        <v>0</v>
      </c>
    </row>
    <row r="28" spans="2:55">
      <c r="B28" s="15">
        <f>IF(WaffleSetUp!G4&lt;=WaffleSetUp!$B$9,1,0)</f>
        <v>0</v>
      </c>
      <c r="C28" s="15">
        <f>IF(WaffleSetUp!H4&lt;=WaffleSetUp!$B$9,1,0)</f>
        <v>0</v>
      </c>
      <c r="D28" s="15">
        <f>IF(WaffleSetUp!I4&lt;=WaffleSetUp!$B$9,1,0)</f>
        <v>0</v>
      </c>
      <c r="E28" s="15">
        <f>IF(WaffleSetUp!J4&lt;=WaffleSetUp!$B$9,1,0)</f>
        <v>0</v>
      </c>
      <c r="F28" s="15">
        <f>IF(WaffleSetUp!K4&lt;=WaffleSetUp!$B$9,1,0)</f>
        <v>0</v>
      </c>
      <c r="G28" s="15">
        <f>IF(WaffleSetUp!L4&lt;=WaffleSetUp!$B$9,1,0)</f>
        <v>0</v>
      </c>
      <c r="H28" s="15">
        <f>IF(WaffleSetUp!M4&lt;=WaffleSetUp!$B$9,1,0)</f>
        <v>0</v>
      </c>
      <c r="I28" s="15">
        <f>IF(WaffleSetUp!N4&lt;=WaffleSetUp!$B$9,1,0)</f>
        <v>0</v>
      </c>
      <c r="J28" s="15">
        <f>IF(WaffleSetUp!O4&lt;=WaffleSetUp!$B$9,1,0)</f>
        <v>0</v>
      </c>
      <c r="K28" s="15">
        <f>IF(WaffleSetUp!P4&lt;=WaffleSetUp!$B$9,1,0)</f>
        <v>0</v>
      </c>
      <c r="M28" s="15">
        <f>IF(WaffleSetUp!G4&lt;=WaffleSetUp!$B$9,1,0)</f>
        <v>0</v>
      </c>
      <c r="N28" s="15">
        <f>IF(WaffleSetUp!H4&lt;=WaffleSetUp!$B$9,1,0)</f>
        <v>0</v>
      </c>
      <c r="O28" s="15">
        <f>IF(WaffleSetUp!I4&lt;=WaffleSetUp!$B$9,1,0)</f>
        <v>0</v>
      </c>
      <c r="P28" s="15">
        <f>IF(WaffleSetUp!J4&lt;=WaffleSetUp!$B$9,1,0)</f>
        <v>0</v>
      </c>
      <c r="Q28" s="15">
        <f>IF(WaffleSetUp!K4&lt;=WaffleSetUp!$B$9,1,0)</f>
        <v>0</v>
      </c>
      <c r="R28" s="15">
        <f>IF(WaffleSetUp!L4&lt;=WaffleSetUp!$B$9,1,0)</f>
        <v>0</v>
      </c>
      <c r="S28" s="15">
        <f>IF(WaffleSetUp!M4&lt;=WaffleSetUp!$B$9,1,0)</f>
        <v>0</v>
      </c>
      <c r="T28" s="15">
        <f>IF(WaffleSetUp!N4&lt;=WaffleSetUp!$B$9,1,0)</f>
        <v>0</v>
      </c>
      <c r="U28" s="15">
        <f>IF(WaffleSetUp!O4&lt;=WaffleSetUp!$B$9,1,0)</f>
        <v>0</v>
      </c>
      <c r="V28" s="15">
        <f>IF(WaffleSetUp!P4&lt;=WaffleSetUp!$B$9,1,0)</f>
        <v>0</v>
      </c>
      <c r="X28" s="15">
        <f>IF(WaffleSetUp!G4&lt;=WaffleSetUp!$B$11,1,0)</f>
        <v>0</v>
      </c>
      <c r="Y28" s="15">
        <f>IF(WaffleSetUp!H4&lt;=WaffleSetUp!$B$11,1,0)</f>
        <v>0</v>
      </c>
      <c r="Z28" s="15">
        <f>IF(WaffleSetUp!I4&lt;=WaffleSetUp!$B$11,1,0)</f>
        <v>0</v>
      </c>
      <c r="AA28" s="15">
        <f>IF(WaffleSetUp!J4&lt;=WaffleSetUp!$B$11,1,0)</f>
        <v>0</v>
      </c>
      <c r="AB28" s="15">
        <f>IF(WaffleSetUp!K4&lt;=WaffleSetUp!$B$11,1,0)</f>
        <v>0</v>
      </c>
      <c r="AC28" s="15">
        <f>IF(WaffleSetUp!L4&lt;=WaffleSetUp!$B$11,1,0)</f>
        <v>0</v>
      </c>
      <c r="AD28" s="15">
        <f>IF(WaffleSetUp!M4&lt;=WaffleSetUp!$B$11,1,0)</f>
        <v>0</v>
      </c>
      <c r="AE28" s="15">
        <f>IF(WaffleSetUp!N4&lt;=WaffleSetUp!$B$11,1,0)</f>
        <v>0</v>
      </c>
      <c r="AF28" s="15">
        <f>IF(WaffleSetUp!O4&lt;=WaffleSetUp!$B$11,1,0)</f>
        <v>0</v>
      </c>
      <c r="AG28" s="15">
        <f>IF(WaffleSetUp!P4&lt;=WaffleSetUp!$B$11,1,0)</f>
        <v>0</v>
      </c>
      <c r="AI28" s="15">
        <f>IF(WaffleSetUp!G4&lt;=WaffleSetUp!$B$12,1,0)</f>
        <v>0</v>
      </c>
      <c r="AJ28" s="15">
        <f>IF(WaffleSetUp!H4&lt;=WaffleSetUp!$B$12,1,0)</f>
        <v>0</v>
      </c>
      <c r="AK28" s="15">
        <f>IF(WaffleSetUp!I4&lt;=WaffleSetUp!$B$12,1,0)</f>
        <v>0</v>
      </c>
      <c r="AL28" s="15">
        <f>IF(WaffleSetUp!J4&lt;=WaffleSetUp!$B$12,1,0)</f>
        <v>0</v>
      </c>
      <c r="AM28" s="15">
        <f>IF(WaffleSetUp!K4&lt;=WaffleSetUp!$B$12,1,0)</f>
        <v>0</v>
      </c>
      <c r="AN28" s="15">
        <f>IF(WaffleSetUp!L4&lt;=WaffleSetUp!$B$12,1,0)</f>
        <v>0</v>
      </c>
      <c r="AO28" s="15">
        <f>IF(WaffleSetUp!M4&lt;=WaffleSetUp!$B$12,1,0)</f>
        <v>0</v>
      </c>
      <c r="AP28" s="15">
        <f>IF(WaffleSetUp!N4&lt;=WaffleSetUp!$B$12,1,0)</f>
        <v>0</v>
      </c>
      <c r="AQ28" s="15">
        <f>IF(WaffleSetUp!O4&lt;=WaffleSetUp!$B$12,1,0)</f>
        <v>0</v>
      </c>
      <c r="AR28" s="15">
        <f>IF(WaffleSetUp!P4&lt;=WaffleSetUp!$B$12,1,0)</f>
        <v>0</v>
      </c>
      <c r="AT28" s="15">
        <f>IF(WaffleSetUp!G4&lt;=WaffleSetUp!$B$13,1,0)</f>
        <v>0</v>
      </c>
      <c r="AU28" s="15">
        <f>IF(WaffleSetUp!H4&lt;=WaffleSetUp!$B$13,1,0)</f>
        <v>0</v>
      </c>
      <c r="AV28" s="15">
        <f>IF(WaffleSetUp!I4&lt;=WaffleSetUp!$B$13,1,0)</f>
        <v>0</v>
      </c>
      <c r="AW28" s="15">
        <f>IF(WaffleSetUp!J4&lt;=WaffleSetUp!$B$13,1,0)</f>
        <v>0</v>
      </c>
      <c r="AX28" s="15">
        <f>IF(WaffleSetUp!K4&lt;=WaffleSetUp!$B$13,1,0)</f>
        <v>0</v>
      </c>
      <c r="AY28" s="15">
        <f>IF(WaffleSetUp!L4&lt;=WaffleSetUp!$B$13,1,0)</f>
        <v>0</v>
      </c>
      <c r="AZ28" s="15">
        <f>IF(WaffleSetUp!M4&lt;=WaffleSetUp!$B$13,1,0)</f>
        <v>0</v>
      </c>
      <c r="BA28" s="15">
        <f>IF(WaffleSetUp!N4&lt;=WaffleSetUp!$B$13,1,0)</f>
        <v>0</v>
      </c>
      <c r="BB28" s="15">
        <f>IF(WaffleSetUp!O4&lt;=WaffleSetUp!$B$13,1,0)</f>
        <v>0</v>
      </c>
      <c r="BC28" s="15">
        <f>IF(WaffleSetUp!P4&lt;=WaffleSetUp!$B$13,1,0)</f>
        <v>0</v>
      </c>
    </row>
    <row r="29" spans="2:55">
      <c r="B29" s="15">
        <f>IF(WaffleSetUp!G5&lt;=WaffleSetUp!$B$9,1,0)</f>
        <v>0</v>
      </c>
      <c r="C29" s="15">
        <f>IF(WaffleSetUp!H5&lt;=WaffleSetUp!$B$9,1,0)</f>
        <v>0</v>
      </c>
      <c r="D29" s="15">
        <f>IF(WaffleSetUp!I5&lt;=WaffleSetUp!$B$9,1,0)</f>
        <v>0</v>
      </c>
      <c r="E29" s="15">
        <f>IF(WaffleSetUp!J5&lt;=WaffleSetUp!$B$9,1,0)</f>
        <v>0</v>
      </c>
      <c r="F29" s="15">
        <f>IF(WaffleSetUp!K5&lt;=WaffleSetUp!$B$9,1,0)</f>
        <v>0</v>
      </c>
      <c r="G29" s="15">
        <f>IF(WaffleSetUp!L5&lt;=WaffleSetUp!$B$9,1,0)</f>
        <v>0</v>
      </c>
      <c r="H29" s="15">
        <f>IF(WaffleSetUp!M5&lt;=WaffleSetUp!$B$9,1,0)</f>
        <v>0</v>
      </c>
      <c r="I29" s="15">
        <f>IF(WaffleSetUp!N5&lt;=WaffleSetUp!$B$9,1,0)</f>
        <v>0</v>
      </c>
      <c r="J29" s="15">
        <f>IF(WaffleSetUp!O5&lt;=WaffleSetUp!$B$9,1,0)</f>
        <v>0</v>
      </c>
      <c r="K29" s="15">
        <f>IF(WaffleSetUp!P5&lt;=WaffleSetUp!$B$9,1,0)</f>
        <v>0</v>
      </c>
      <c r="M29" s="15">
        <f>IF(WaffleSetUp!G5&lt;=WaffleSetUp!$B$9,1,0)</f>
        <v>0</v>
      </c>
      <c r="N29" s="15">
        <f>IF(WaffleSetUp!H5&lt;=WaffleSetUp!$B$9,1,0)</f>
        <v>0</v>
      </c>
      <c r="O29" s="15">
        <f>IF(WaffleSetUp!I5&lt;=WaffleSetUp!$B$9,1,0)</f>
        <v>0</v>
      </c>
      <c r="P29" s="15">
        <f>IF(WaffleSetUp!J5&lt;=WaffleSetUp!$B$9,1,0)</f>
        <v>0</v>
      </c>
      <c r="Q29" s="15">
        <f>IF(WaffleSetUp!K5&lt;=WaffleSetUp!$B$9,1,0)</f>
        <v>0</v>
      </c>
      <c r="R29" s="15">
        <f>IF(WaffleSetUp!L5&lt;=WaffleSetUp!$B$9,1,0)</f>
        <v>0</v>
      </c>
      <c r="S29" s="15">
        <f>IF(WaffleSetUp!M5&lt;=WaffleSetUp!$B$9,1,0)</f>
        <v>0</v>
      </c>
      <c r="T29" s="15">
        <f>IF(WaffleSetUp!N5&lt;=WaffleSetUp!$B$9,1,0)</f>
        <v>0</v>
      </c>
      <c r="U29" s="15">
        <f>IF(WaffleSetUp!O5&lt;=WaffleSetUp!$B$9,1,0)</f>
        <v>0</v>
      </c>
      <c r="V29" s="15">
        <f>IF(WaffleSetUp!P5&lt;=WaffleSetUp!$B$9,1,0)</f>
        <v>0</v>
      </c>
      <c r="X29" s="15">
        <f>IF(WaffleSetUp!G5&lt;=WaffleSetUp!$B$11,1,0)</f>
        <v>0</v>
      </c>
      <c r="Y29" s="15">
        <f>IF(WaffleSetUp!H5&lt;=WaffleSetUp!$B$11,1,0)</f>
        <v>0</v>
      </c>
      <c r="Z29" s="15">
        <f>IF(WaffleSetUp!I5&lt;=WaffleSetUp!$B$11,1,0)</f>
        <v>0</v>
      </c>
      <c r="AA29" s="15">
        <f>IF(WaffleSetUp!J5&lt;=WaffleSetUp!$B$11,1,0)</f>
        <v>0</v>
      </c>
      <c r="AB29" s="15">
        <f>IF(WaffleSetUp!K5&lt;=WaffleSetUp!$B$11,1,0)</f>
        <v>0</v>
      </c>
      <c r="AC29" s="15">
        <f>IF(WaffleSetUp!L5&lt;=WaffleSetUp!$B$11,1,0)</f>
        <v>0</v>
      </c>
      <c r="AD29" s="15">
        <f>IF(WaffleSetUp!M5&lt;=WaffleSetUp!$B$11,1,0)</f>
        <v>0</v>
      </c>
      <c r="AE29" s="15">
        <f>IF(WaffleSetUp!N5&lt;=WaffleSetUp!$B$11,1,0)</f>
        <v>0</v>
      </c>
      <c r="AF29" s="15">
        <f>IF(WaffleSetUp!O5&lt;=WaffleSetUp!$B$11,1,0)</f>
        <v>0</v>
      </c>
      <c r="AG29" s="15">
        <f>IF(WaffleSetUp!P5&lt;=WaffleSetUp!$B$11,1,0)</f>
        <v>0</v>
      </c>
      <c r="AI29" s="15">
        <f>IF(WaffleSetUp!G5&lt;=WaffleSetUp!$B$12,1,0)</f>
        <v>0</v>
      </c>
      <c r="AJ29" s="15">
        <f>IF(WaffleSetUp!H5&lt;=WaffleSetUp!$B$12,1,0)</f>
        <v>0</v>
      </c>
      <c r="AK29" s="15">
        <f>IF(WaffleSetUp!I5&lt;=WaffleSetUp!$B$12,1,0)</f>
        <v>0</v>
      </c>
      <c r="AL29" s="15">
        <f>IF(WaffleSetUp!J5&lt;=WaffleSetUp!$B$12,1,0)</f>
        <v>0</v>
      </c>
      <c r="AM29" s="15">
        <f>IF(WaffleSetUp!K5&lt;=WaffleSetUp!$B$12,1,0)</f>
        <v>0</v>
      </c>
      <c r="AN29" s="15">
        <f>IF(WaffleSetUp!L5&lt;=WaffleSetUp!$B$12,1,0)</f>
        <v>0</v>
      </c>
      <c r="AO29" s="15">
        <f>IF(WaffleSetUp!M5&lt;=WaffleSetUp!$B$12,1,0)</f>
        <v>0</v>
      </c>
      <c r="AP29" s="15">
        <f>IF(WaffleSetUp!N5&lt;=WaffleSetUp!$B$12,1,0)</f>
        <v>0</v>
      </c>
      <c r="AQ29" s="15">
        <f>IF(WaffleSetUp!O5&lt;=WaffleSetUp!$B$12,1,0)</f>
        <v>0</v>
      </c>
      <c r="AR29" s="15">
        <f>IF(WaffleSetUp!P5&lt;=WaffleSetUp!$B$12,1,0)</f>
        <v>0</v>
      </c>
      <c r="AT29" s="15">
        <f>IF(WaffleSetUp!G5&lt;=WaffleSetUp!$B$13,1,0)</f>
        <v>0</v>
      </c>
      <c r="AU29" s="15">
        <f>IF(WaffleSetUp!H5&lt;=WaffleSetUp!$B$13,1,0)</f>
        <v>0</v>
      </c>
      <c r="AV29" s="15">
        <f>IF(WaffleSetUp!I5&lt;=WaffleSetUp!$B$13,1,0)</f>
        <v>0</v>
      </c>
      <c r="AW29" s="15">
        <f>IF(WaffleSetUp!J5&lt;=WaffleSetUp!$B$13,1,0)</f>
        <v>0</v>
      </c>
      <c r="AX29" s="15">
        <f>IF(WaffleSetUp!K5&lt;=WaffleSetUp!$B$13,1,0)</f>
        <v>0</v>
      </c>
      <c r="AY29" s="15">
        <f>IF(WaffleSetUp!L5&lt;=WaffleSetUp!$B$13,1,0)</f>
        <v>0</v>
      </c>
      <c r="AZ29" s="15">
        <f>IF(WaffleSetUp!M5&lt;=WaffleSetUp!$B$13,1,0)</f>
        <v>0</v>
      </c>
      <c r="BA29" s="15">
        <f>IF(WaffleSetUp!N5&lt;=WaffleSetUp!$B$13,1,0)</f>
        <v>0</v>
      </c>
      <c r="BB29" s="15">
        <f>IF(WaffleSetUp!O5&lt;=WaffleSetUp!$B$13,1,0)</f>
        <v>0</v>
      </c>
      <c r="BC29" s="15">
        <f>IF(WaffleSetUp!P5&lt;=WaffleSetUp!$B$13,1,0)</f>
        <v>0</v>
      </c>
    </row>
    <row r="30" spans="2:55">
      <c r="B30" s="15">
        <f>IF(WaffleSetUp!G6&lt;=WaffleSetUp!$B$9,1,0)</f>
        <v>0</v>
      </c>
      <c r="C30" s="15">
        <f>IF(WaffleSetUp!H6&lt;=WaffleSetUp!$B$9,1,0)</f>
        <v>0</v>
      </c>
      <c r="D30" s="15">
        <f>IF(WaffleSetUp!I6&lt;=WaffleSetUp!$B$9,1,0)</f>
        <v>0</v>
      </c>
      <c r="E30" s="15">
        <f>IF(WaffleSetUp!J6&lt;=WaffleSetUp!$B$9,1,0)</f>
        <v>0</v>
      </c>
      <c r="F30" s="15">
        <f>IF(WaffleSetUp!K6&lt;=WaffleSetUp!$B$9,1,0)</f>
        <v>0</v>
      </c>
      <c r="G30" s="15">
        <f>IF(WaffleSetUp!L6&lt;=WaffleSetUp!$B$9,1,0)</f>
        <v>0</v>
      </c>
      <c r="H30" s="15">
        <f>IF(WaffleSetUp!M6&lt;=WaffleSetUp!$B$9,1,0)</f>
        <v>0</v>
      </c>
      <c r="I30" s="15">
        <f>IF(WaffleSetUp!N6&lt;=WaffleSetUp!$B$9,1,0)</f>
        <v>0</v>
      </c>
      <c r="J30" s="15">
        <f>IF(WaffleSetUp!O6&lt;=WaffleSetUp!$B$9,1,0)</f>
        <v>0</v>
      </c>
      <c r="K30" s="15">
        <f>IF(WaffleSetUp!P6&lt;=WaffleSetUp!$B$9,1,0)</f>
        <v>0</v>
      </c>
      <c r="M30" s="15">
        <f>IF(WaffleSetUp!G6&lt;=WaffleSetUp!$B$9,1,0)</f>
        <v>0</v>
      </c>
      <c r="N30" s="15">
        <f>IF(WaffleSetUp!H6&lt;=WaffleSetUp!$B$9,1,0)</f>
        <v>0</v>
      </c>
      <c r="O30" s="15">
        <f>IF(WaffleSetUp!I6&lt;=WaffleSetUp!$B$9,1,0)</f>
        <v>0</v>
      </c>
      <c r="P30" s="15">
        <f>IF(WaffleSetUp!J6&lt;=WaffleSetUp!$B$9,1,0)</f>
        <v>0</v>
      </c>
      <c r="Q30" s="15">
        <f>IF(WaffleSetUp!K6&lt;=WaffleSetUp!$B$9,1,0)</f>
        <v>0</v>
      </c>
      <c r="R30" s="15">
        <f>IF(WaffleSetUp!L6&lt;=WaffleSetUp!$B$9,1,0)</f>
        <v>0</v>
      </c>
      <c r="S30" s="15">
        <f>IF(WaffleSetUp!M6&lt;=WaffleSetUp!$B$9,1,0)</f>
        <v>0</v>
      </c>
      <c r="T30" s="15">
        <f>IF(WaffleSetUp!N6&lt;=WaffleSetUp!$B$9,1,0)</f>
        <v>0</v>
      </c>
      <c r="U30" s="15">
        <f>IF(WaffleSetUp!O6&lt;=WaffleSetUp!$B$9,1,0)</f>
        <v>0</v>
      </c>
      <c r="V30" s="15">
        <f>IF(WaffleSetUp!P6&lt;=WaffleSetUp!$B$9,1,0)</f>
        <v>0</v>
      </c>
      <c r="X30" s="15">
        <f>IF(WaffleSetUp!G6&lt;=WaffleSetUp!$B$11,1,0)</f>
        <v>0</v>
      </c>
      <c r="Y30" s="15">
        <f>IF(WaffleSetUp!H6&lt;=WaffleSetUp!$B$11,1,0)</f>
        <v>0</v>
      </c>
      <c r="Z30" s="15">
        <f>IF(WaffleSetUp!I6&lt;=WaffleSetUp!$B$11,1,0)</f>
        <v>0</v>
      </c>
      <c r="AA30" s="15">
        <f>IF(WaffleSetUp!J6&lt;=WaffleSetUp!$B$11,1,0)</f>
        <v>0</v>
      </c>
      <c r="AB30" s="15">
        <f>IF(WaffleSetUp!K6&lt;=WaffleSetUp!$B$11,1,0)</f>
        <v>0</v>
      </c>
      <c r="AC30" s="15">
        <f>IF(WaffleSetUp!L6&lt;=WaffleSetUp!$B$11,1,0)</f>
        <v>0</v>
      </c>
      <c r="AD30" s="15">
        <f>IF(WaffleSetUp!M6&lt;=WaffleSetUp!$B$11,1,0)</f>
        <v>0</v>
      </c>
      <c r="AE30" s="15">
        <f>IF(WaffleSetUp!N6&lt;=WaffleSetUp!$B$11,1,0)</f>
        <v>0</v>
      </c>
      <c r="AF30" s="15">
        <f>IF(WaffleSetUp!O6&lt;=WaffleSetUp!$B$11,1,0)</f>
        <v>0</v>
      </c>
      <c r="AG30" s="15">
        <f>IF(WaffleSetUp!P6&lt;=WaffleSetUp!$B$11,1,0)</f>
        <v>0</v>
      </c>
      <c r="AI30" s="15">
        <f>IF(WaffleSetUp!G6&lt;=WaffleSetUp!$B$12,1,0)</f>
        <v>0</v>
      </c>
      <c r="AJ30" s="15">
        <f>IF(WaffleSetUp!H6&lt;=WaffleSetUp!$B$12,1,0)</f>
        <v>0</v>
      </c>
      <c r="AK30" s="15">
        <f>IF(WaffleSetUp!I6&lt;=WaffleSetUp!$B$12,1,0)</f>
        <v>0</v>
      </c>
      <c r="AL30" s="15">
        <f>IF(WaffleSetUp!J6&lt;=WaffleSetUp!$B$12,1,0)</f>
        <v>0</v>
      </c>
      <c r="AM30" s="15">
        <f>IF(WaffleSetUp!K6&lt;=WaffleSetUp!$B$12,1,0)</f>
        <v>0</v>
      </c>
      <c r="AN30" s="15">
        <f>IF(WaffleSetUp!L6&lt;=WaffleSetUp!$B$12,1,0)</f>
        <v>0</v>
      </c>
      <c r="AO30" s="15">
        <f>IF(WaffleSetUp!M6&lt;=WaffleSetUp!$B$12,1,0)</f>
        <v>0</v>
      </c>
      <c r="AP30" s="15">
        <f>IF(WaffleSetUp!N6&lt;=WaffleSetUp!$B$12,1,0)</f>
        <v>0</v>
      </c>
      <c r="AQ30" s="15">
        <f>IF(WaffleSetUp!O6&lt;=WaffleSetUp!$B$12,1,0)</f>
        <v>0</v>
      </c>
      <c r="AR30" s="15">
        <f>IF(WaffleSetUp!P6&lt;=WaffleSetUp!$B$12,1,0)</f>
        <v>0</v>
      </c>
      <c r="AT30" s="15">
        <f>IF(WaffleSetUp!G6&lt;=WaffleSetUp!$B$13,1,0)</f>
        <v>0</v>
      </c>
      <c r="AU30" s="15">
        <f>IF(WaffleSetUp!H6&lt;=WaffleSetUp!$B$13,1,0)</f>
        <v>0</v>
      </c>
      <c r="AV30" s="15">
        <f>IF(WaffleSetUp!I6&lt;=WaffleSetUp!$B$13,1,0)</f>
        <v>0</v>
      </c>
      <c r="AW30" s="15">
        <f>IF(WaffleSetUp!J6&lt;=WaffleSetUp!$B$13,1,0)</f>
        <v>0</v>
      </c>
      <c r="AX30" s="15">
        <f>IF(WaffleSetUp!K6&lt;=WaffleSetUp!$B$13,1,0)</f>
        <v>0</v>
      </c>
      <c r="AY30" s="15">
        <f>IF(WaffleSetUp!L6&lt;=WaffleSetUp!$B$13,1,0)</f>
        <v>0</v>
      </c>
      <c r="AZ30" s="15">
        <f>IF(WaffleSetUp!M6&lt;=WaffleSetUp!$B$13,1,0)</f>
        <v>0</v>
      </c>
      <c r="BA30" s="15">
        <f>IF(WaffleSetUp!N6&lt;=WaffleSetUp!$B$13,1,0)</f>
        <v>0</v>
      </c>
      <c r="BB30" s="15">
        <f>IF(WaffleSetUp!O6&lt;=WaffleSetUp!$B$13,1,0)</f>
        <v>0</v>
      </c>
      <c r="BC30" s="15">
        <f>IF(WaffleSetUp!P6&lt;=WaffleSetUp!$B$13,1,0)</f>
        <v>0</v>
      </c>
    </row>
    <row r="31" spans="2:55">
      <c r="B31" s="15">
        <f>IF(WaffleSetUp!G7&lt;=WaffleSetUp!$B$9,1,0)</f>
        <v>0</v>
      </c>
      <c r="C31" s="15">
        <f>IF(WaffleSetUp!H7&lt;=WaffleSetUp!$B$9,1,0)</f>
        <v>0</v>
      </c>
      <c r="D31" s="15">
        <f>IF(WaffleSetUp!I7&lt;=WaffleSetUp!$B$9,1,0)</f>
        <v>0</v>
      </c>
      <c r="E31" s="15">
        <f>IF(WaffleSetUp!J7&lt;=WaffleSetUp!$B$9,1,0)</f>
        <v>0</v>
      </c>
      <c r="F31" s="15">
        <f>IF(WaffleSetUp!K7&lt;=WaffleSetUp!$B$9,1,0)</f>
        <v>0</v>
      </c>
      <c r="G31" s="15">
        <f>IF(WaffleSetUp!L7&lt;=WaffleSetUp!$B$9,1,0)</f>
        <v>0</v>
      </c>
      <c r="H31" s="15">
        <f>IF(WaffleSetUp!M7&lt;=WaffleSetUp!$B$9,1,0)</f>
        <v>0</v>
      </c>
      <c r="I31" s="15">
        <f>IF(WaffleSetUp!N7&lt;=WaffleSetUp!$B$9,1,0)</f>
        <v>0</v>
      </c>
      <c r="J31" s="15">
        <f>IF(WaffleSetUp!O7&lt;=WaffleSetUp!$B$9,1,0)</f>
        <v>0</v>
      </c>
      <c r="K31" s="15">
        <f>IF(WaffleSetUp!P7&lt;=WaffleSetUp!$B$9,1,0)</f>
        <v>0</v>
      </c>
      <c r="M31" s="15">
        <f>IF(WaffleSetUp!G7&lt;=WaffleSetUp!$B$9,1,0)</f>
        <v>0</v>
      </c>
      <c r="N31" s="15">
        <f>IF(WaffleSetUp!H7&lt;=WaffleSetUp!$B$9,1,0)</f>
        <v>0</v>
      </c>
      <c r="O31" s="15">
        <f>IF(WaffleSetUp!I7&lt;=WaffleSetUp!$B$9,1,0)</f>
        <v>0</v>
      </c>
      <c r="P31" s="15">
        <f>IF(WaffleSetUp!J7&lt;=WaffleSetUp!$B$9,1,0)</f>
        <v>0</v>
      </c>
      <c r="Q31" s="15">
        <f>IF(WaffleSetUp!K7&lt;=WaffleSetUp!$B$9,1,0)</f>
        <v>0</v>
      </c>
      <c r="R31" s="15">
        <f>IF(WaffleSetUp!L7&lt;=WaffleSetUp!$B$9,1,0)</f>
        <v>0</v>
      </c>
      <c r="S31" s="15">
        <f>IF(WaffleSetUp!M7&lt;=WaffleSetUp!$B$9,1,0)</f>
        <v>0</v>
      </c>
      <c r="T31" s="15">
        <f>IF(WaffleSetUp!N7&lt;=WaffleSetUp!$B$9,1,0)</f>
        <v>0</v>
      </c>
      <c r="U31" s="15">
        <f>IF(WaffleSetUp!O7&lt;=WaffleSetUp!$B$9,1,0)</f>
        <v>0</v>
      </c>
      <c r="V31" s="15">
        <f>IF(WaffleSetUp!P7&lt;=WaffleSetUp!$B$9,1,0)</f>
        <v>0</v>
      </c>
      <c r="X31" s="15">
        <f>IF(WaffleSetUp!G7&lt;=WaffleSetUp!$B$11,1,0)</f>
        <v>0</v>
      </c>
      <c r="Y31" s="15">
        <f>IF(WaffleSetUp!H7&lt;=WaffleSetUp!$B$11,1,0)</f>
        <v>0</v>
      </c>
      <c r="Z31" s="15">
        <f>IF(WaffleSetUp!I7&lt;=WaffleSetUp!$B$11,1,0)</f>
        <v>0</v>
      </c>
      <c r="AA31" s="15">
        <f>IF(WaffleSetUp!J7&lt;=WaffleSetUp!$B$11,1,0)</f>
        <v>0</v>
      </c>
      <c r="AB31" s="15">
        <f>IF(WaffleSetUp!K7&lt;=WaffleSetUp!$B$11,1,0)</f>
        <v>0</v>
      </c>
      <c r="AC31" s="15">
        <f>IF(WaffleSetUp!L7&lt;=WaffleSetUp!$B$11,1,0)</f>
        <v>0</v>
      </c>
      <c r="AD31" s="15">
        <f>IF(WaffleSetUp!M7&lt;=WaffleSetUp!$B$11,1,0)</f>
        <v>0</v>
      </c>
      <c r="AE31" s="15">
        <f>IF(WaffleSetUp!N7&lt;=WaffleSetUp!$B$11,1,0)</f>
        <v>0</v>
      </c>
      <c r="AF31" s="15">
        <f>IF(WaffleSetUp!O7&lt;=WaffleSetUp!$B$11,1,0)</f>
        <v>0</v>
      </c>
      <c r="AG31" s="15">
        <f>IF(WaffleSetUp!P7&lt;=WaffleSetUp!$B$11,1,0)</f>
        <v>0</v>
      </c>
      <c r="AI31" s="15">
        <f>IF(WaffleSetUp!G7&lt;=WaffleSetUp!$B$12,1,0)</f>
        <v>0</v>
      </c>
      <c r="AJ31" s="15">
        <f>IF(WaffleSetUp!H7&lt;=WaffleSetUp!$B$12,1,0)</f>
        <v>0</v>
      </c>
      <c r="AK31" s="15">
        <f>IF(WaffleSetUp!I7&lt;=WaffleSetUp!$B$12,1,0)</f>
        <v>0</v>
      </c>
      <c r="AL31" s="15">
        <f>IF(WaffleSetUp!J7&lt;=WaffleSetUp!$B$12,1,0)</f>
        <v>0</v>
      </c>
      <c r="AM31" s="15">
        <f>IF(WaffleSetUp!K7&lt;=WaffleSetUp!$B$12,1,0)</f>
        <v>0</v>
      </c>
      <c r="AN31" s="15">
        <f>IF(WaffleSetUp!L7&lt;=WaffleSetUp!$B$12,1,0)</f>
        <v>0</v>
      </c>
      <c r="AO31" s="15">
        <f>IF(WaffleSetUp!M7&lt;=WaffleSetUp!$B$12,1,0)</f>
        <v>0</v>
      </c>
      <c r="AP31" s="15">
        <f>IF(WaffleSetUp!N7&lt;=WaffleSetUp!$B$12,1,0)</f>
        <v>0</v>
      </c>
      <c r="AQ31" s="15">
        <f>IF(WaffleSetUp!O7&lt;=WaffleSetUp!$B$12,1,0)</f>
        <v>0</v>
      </c>
      <c r="AR31" s="15">
        <f>IF(WaffleSetUp!P7&lt;=WaffleSetUp!$B$12,1,0)</f>
        <v>0</v>
      </c>
      <c r="AT31" s="15">
        <f>IF(WaffleSetUp!G7&lt;=WaffleSetUp!$B$13,1,0)</f>
        <v>0</v>
      </c>
      <c r="AU31" s="15">
        <f>IF(WaffleSetUp!H7&lt;=WaffleSetUp!$B$13,1,0)</f>
        <v>0</v>
      </c>
      <c r="AV31" s="15">
        <f>IF(WaffleSetUp!I7&lt;=WaffleSetUp!$B$13,1,0)</f>
        <v>0</v>
      </c>
      <c r="AW31" s="15">
        <f>IF(WaffleSetUp!J7&lt;=WaffleSetUp!$B$13,1,0)</f>
        <v>0</v>
      </c>
      <c r="AX31" s="15">
        <f>IF(WaffleSetUp!K7&lt;=WaffleSetUp!$B$13,1,0)</f>
        <v>0</v>
      </c>
      <c r="AY31" s="15">
        <f>IF(WaffleSetUp!L7&lt;=WaffleSetUp!$B$13,1,0)</f>
        <v>0</v>
      </c>
      <c r="AZ31" s="15">
        <f>IF(WaffleSetUp!M7&lt;=WaffleSetUp!$B$13,1,0)</f>
        <v>0</v>
      </c>
      <c r="BA31" s="15">
        <f>IF(WaffleSetUp!N7&lt;=WaffleSetUp!$B$13,1,0)</f>
        <v>0</v>
      </c>
      <c r="BB31" s="15">
        <f>IF(WaffleSetUp!O7&lt;=WaffleSetUp!$B$13,1,0)</f>
        <v>0</v>
      </c>
      <c r="BC31" s="15">
        <f>IF(WaffleSetUp!P7&lt;=WaffleSetUp!$B$13,1,0)</f>
        <v>0</v>
      </c>
    </row>
    <row r="32" spans="2:55">
      <c r="B32" s="15">
        <f>IF(WaffleSetUp!G8&lt;=WaffleSetUp!$B$9,1,0)</f>
        <v>0</v>
      </c>
      <c r="C32" s="15">
        <f>IF(WaffleSetUp!H8&lt;=WaffleSetUp!$B$9,1,0)</f>
        <v>0</v>
      </c>
      <c r="D32" s="15">
        <f>IF(WaffleSetUp!I8&lt;=WaffleSetUp!$B$9,1,0)</f>
        <v>0</v>
      </c>
      <c r="E32" s="15">
        <f>IF(WaffleSetUp!J8&lt;=WaffleSetUp!$B$9,1,0)</f>
        <v>0</v>
      </c>
      <c r="F32" s="15">
        <f>IF(WaffleSetUp!K8&lt;=WaffleSetUp!$B$9,1,0)</f>
        <v>0</v>
      </c>
      <c r="G32" s="15">
        <f>IF(WaffleSetUp!L8&lt;=WaffleSetUp!$B$9,1,0)</f>
        <v>0</v>
      </c>
      <c r="H32" s="15">
        <f>IF(WaffleSetUp!M8&lt;=WaffleSetUp!$B$9,1,0)</f>
        <v>0</v>
      </c>
      <c r="I32" s="15">
        <f>IF(WaffleSetUp!N8&lt;=WaffleSetUp!$B$9,1,0)</f>
        <v>0</v>
      </c>
      <c r="J32" s="15">
        <f>IF(WaffleSetUp!O8&lt;=WaffleSetUp!$B$9,1,0)</f>
        <v>0</v>
      </c>
      <c r="K32" s="15">
        <f>IF(WaffleSetUp!P8&lt;=WaffleSetUp!$B$9,1,0)</f>
        <v>0</v>
      </c>
      <c r="M32" s="15">
        <f>IF(WaffleSetUp!G8&lt;=WaffleSetUp!$B$9,1,0)</f>
        <v>0</v>
      </c>
      <c r="N32" s="15">
        <f>IF(WaffleSetUp!H8&lt;=WaffleSetUp!$B$9,1,0)</f>
        <v>0</v>
      </c>
      <c r="O32" s="15">
        <f>IF(WaffleSetUp!I8&lt;=WaffleSetUp!$B$9,1,0)</f>
        <v>0</v>
      </c>
      <c r="P32" s="15">
        <f>IF(WaffleSetUp!J8&lt;=WaffleSetUp!$B$9,1,0)</f>
        <v>0</v>
      </c>
      <c r="Q32" s="15">
        <f>IF(WaffleSetUp!K8&lt;=WaffleSetUp!$B$9,1,0)</f>
        <v>0</v>
      </c>
      <c r="R32" s="15">
        <f>IF(WaffleSetUp!L8&lt;=WaffleSetUp!$B$9,1,0)</f>
        <v>0</v>
      </c>
      <c r="S32" s="15">
        <f>IF(WaffleSetUp!M8&lt;=WaffleSetUp!$B$9,1,0)</f>
        <v>0</v>
      </c>
      <c r="T32" s="15">
        <f>IF(WaffleSetUp!N8&lt;=WaffleSetUp!$B$9,1,0)</f>
        <v>0</v>
      </c>
      <c r="U32" s="15">
        <f>IF(WaffleSetUp!O8&lt;=WaffleSetUp!$B$9,1,0)</f>
        <v>0</v>
      </c>
      <c r="V32" s="15">
        <f>IF(WaffleSetUp!P8&lt;=WaffleSetUp!$B$9,1,0)</f>
        <v>0</v>
      </c>
      <c r="X32" s="15">
        <f>IF(WaffleSetUp!G8&lt;=WaffleSetUp!$B$11,1,0)</f>
        <v>0</v>
      </c>
      <c r="Y32" s="15">
        <f>IF(WaffleSetUp!H8&lt;=WaffleSetUp!$B$11,1,0)</f>
        <v>0</v>
      </c>
      <c r="Z32" s="15">
        <f>IF(WaffleSetUp!I8&lt;=WaffleSetUp!$B$11,1,0)</f>
        <v>0</v>
      </c>
      <c r="AA32" s="15">
        <f>IF(WaffleSetUp!J8&lt;=WaffleSetUp!$B$11,1,0)</f>
        <v>0</v>
      </c>
      <c r="AB32" s="15">
        <f>IF(WaffleSetUp!K8&lt;=WaffleSetUp!$B$11,1,0)</f>
        <v>0</v>
      </c>
      <c r="AC32" s="15">
        <f>IF(WaffleSetUp!L8&lt;=WaffleSetUp!$B$11,1,0)</f>
        <v>0</v>
      </c>
      <c r="AD32" s="15">
        <f>IF(WaffleSetUp!M8&lt;=WaffleSetUp!$B$11,1,0)</f>
        <v>0</v>
      </c>
      <c r="AE32" s="15">
        <f>IF(WaffleSetUp!N8&lt;=WaffleSetUp!$B$11,1,0)</f>
        <v>0</v>
      </c>
      <c r="AF32" s="15">
        <f>IF(WaffleSetUp!O8&lt;=WaffleSetUp!$B$11,1,0)</f>
        <v>0</v>
      </c>
      <c r="AG32" s="15">
        <f>IF(WaffleSetUp!P8&lt;=WaffleSetUp!$B$11,1,0)</f>
        <v>0</v>
      </c>
      <c r="AI32" s="15">
        <f>IF(WaffleSetUp!G8&lt;=WaffleSetUp!$B$12,1,0)</f>
        <v>0</v>
      </c>
      <c r="AJ32" s="15">
        <f>IF(WaffleSetUp!H8&lt;=WaffleSetUp!$B$12,1,0)</f>
        <v>0</v>
      </c>
      <c r="AK32" s="15">
        <f>IF(WaffleSetUp!I8&lt;=WaffleSetUp!$B$12,1,0)</f>
        <v>0</v>
      </c>
      <c r="AL32" s="15">
        <f>IF(WaffleSetUp!J8&lt;=WaffleSetUp!$B$12,1,0)</f>
        <v>0</v>
      </c>
      <c r="AM32" s="15">
        <f>IF(WaffleSetUp!K8&lt;=WaffleSetUp!$B$12,1,0)</f>
        <v>0</v>
      </c>
      <c r="AN32" s="15">
        <f>IF(WaffleSetUp!L8&lt;=WaffleSetUp!$B$12,1,0)</f>
        <v>0</v>
      </c>
      <c r="AO32" s="15">
        <f>IF(WaffleSetUp!M8&lt;=WaffleSetUp!$B$12,1,0)</f>
        <v>0</v>
      </c>
      <c r="AP32" s="15">
        <f>IF(WaffleSetUp!N8&lt;=WaffleSetUp!$B$12,1,0)</f>
        <v>0</v>
      </c>
      <c r="AQ32" s="15">
        <f>IF(WaffleSetUp!O8&lt;=WaffleSetUp!$B$12,1,0)</f>
        <v>0</v>
      </c>
      <c r="AR32" s="15">
        <f>IF(WaffleSetUp!P8&lt;=WaffleSetUp!$B$12,1,0)</f>
        <v>0</v>
      </c>
      <c r="AT32" s="15">
        <f>IF(WaffleSetUp!G8&lt;=WaffleSetUp!$B$13,1,0)</f>
        <v>0</v>
      </c>
      <c r="AU32" s="15">
        <f>IF(WaffleSetUp!H8&lt;=WaffleSetUp!$B$13,1,0)</f>
        <v>0</v>
      </c>
      <c r="AV32" s="15">
        <f>IF(WaffleSetUp!I8&lt;=WaffleSetUp!$B$13,1,0)</f>
        <v>0</v>
      </c>
      <c r="AW32" s="15">
        <f>IF(WaffleSetUp!J8&lt;=WaffleSetUp!$B$13,1,0)</f>
        <v>0</v>
      </c>
      <c r="AX32" s="15">
        <f>IF(WaffleSetUp!K8&lt;=WaffleSetUp!$B$13,1,0)</f>
        <v>0</v>
      </c>
      <c r="AY32" s="15">
        <f>IF(WaffleSetUp!L8&lt;=WaffleSetUp!$B$13,1,0)</f>
        <v>0</v>
      </c>
      <c r="AZ32" s="15">
        <f>IF(WaffleSetUp!M8&lt;=WaffleSetUp!$B$13,1,0)</f>
        <v>0</v>
      </c>
      <c r="BA32" s="15">
        <f>IF(WaffleSetUp!N8&lt;=WaffleSetUp!$B$13,1,0)</f>
        <v>0</v>
      </c>
      <c r="BB32" s="15">
        <f>IF(WaffleSetUp!O8&lt;=WaffleSetUp!$B$13,1,0)</f>
        <v>0</v>
      </c>
      <c r="BC32" s="15">
        <f>IF(WaffleSetUp!P8&lt;=WaffleSetUp!$B$13,1,0)</f>
        <v>0</v>
      </c>
    </row>
    <row r="33" spans="2:55">
      <c r="B33" s="15">
        <f>IF(WaffleSetUp!G9&lt;=WaffleSetUp!$B$9,1,0)</f>
        <v>0</v>
      </c>
      <c r="C33" s="15">
        <f>IF(WaffleSetUp!H9&lt;=WaffleSetUp!$B$9,1,0)</f>
        <v>0</v>
      </c>
      <c r="D33" s="15">
        <f>IF(WaffleSetUp!I9&lt;=WaffleSetUp!$B$9,1,0)</f>
        <v>0</v>
      </c>
      <c r="E33" s="15">
        <f>IF(WaffleSetUp!J9&lt;=WaffleSetUp!$B$9,1,0)</f>
        <v>0</v>
      </c>
      <c r="F33" s="15">
        <f>IF(WaffleSetUp!K9&lt;=WaffleSetUp!$B$9,1,0)</f>
        <v>0</v>
      </c>
      <c r="G33" s="15">
        <f>IF(WaffleSetUp!L9&lt;=WaffleSetUp!$B$9,1,0)</f>
        <v>0</v>
      </c>
      <c r="H33" s="15">
        <f>IF(WaffleSetUp!M9&lt;=WaffleSetUp!$B$9,1,0)</f>
        <v>0</v>
      </c>
      <c r="I33" s="15">
        <f>IF(WaffleSetUp!N9&lt;=WaffleSetUp!$B$9,1,0)</f>
        <v>0</v>
      </c>
      <c r="J33" s="15">
        <f>IF(WaffleSetUp!O9&lt;=WaffleSetUp!$B$9,1,0)</f>
        <v>0</v>
      </c>
      <c r="K33" s="15">
        <f>IF(WaffleSetUp!P9&lt;=WaffleSetUp!$B$9,1,0)</f>
        <v>0</v>
      </c>
      <c r="M33" s="15">
        <f>IF(WaffleSetUp!G9&lt;=WaffleSetUp!$B$9,1,0)</f>
        <v>0</v>
      </c>
      <c r="N33" s="15">
        <f>IF(WaffleSetUp!H9&lt;=WaffleSetUp!$B$9,1,0)</f>
        <v>0</v>
      </c>
      <c r="O33" s="15">
        <f>IF(WaffleSetUp!I9&lt;=WaffleSetUp!$B$9,1,0)</f>
        <v>0</v>
      </c>
      <c r="P33" s="15">
        <f>IF(WaffleSetUp!J9&lt;=WaffleSetUp!$B$9,1,0)</f>
        <v>0</v>
      </c>
      <c r="Q33" s="15">
        <f>IF(WaffleSetUp!K9&lt;=WaffleSetUp!$B$9,1,0)</f>
        <v>0</v>
      </c>
      <c r="R33" s="15">
        <f>IF(WaffleSetUp!L9&lt;=WaffleSetUp!$B$9,1,0)</f>
        <v>0</v>
      </c>
      <c r="S33" s="15">
        <f>IF(WaffleSetUp!M9&lt;=WaffleSetUp!$B$9,1,0)</f>
        <v>0</v>
      </c>
      <c r="T33" s="15">
        <f>IF(WaffleSetUp!N9&lt;=WaffleSetUp!$B$9,1,0)</f>
        <v>0</v>
      </c>
      <c r="U33" s="15">
        <f>IF(WaffleSetUp!O9&lt;=WaffleSetUp!$B$9,1,0)</f>
        <v>0</v>
      </c>
      <c r="V33" s="15">
        <f>IF(WaffleSetUp!P9&lt;=WaffleSetUp!$B$9,1,0)</f>
        <v>0</v>
      </c>
      <c r="X33" s="15">
        <f>IF(WaffleSetUp!G9&lt;=WaffleSetUp!$B$11,1,0)</f>
        <v>0</v>
      </c>
      <c r="Y33" s="15">
        <f>IF(WaffleSetUp!H9&lt;=WaffleSetUp!$B$11,1,0)</f>
        <v>0</v>
      </c>
      <c r="Z33" s="15">
        <f>IF(WaffleSetUp!I9&lt;=WaffleSetUp!$B$11,1,0)</f>
        <v>0</v>
      </c>
      <c r="AA33" s="15">
        <f>IF(WaffleSetUp!J9&lt;=WaffleSetUp!$B$11,1,0)</f>
        <v>0</v>
      </c>
      <c r="AB33" s="15">
        <f>IF(WaffleSetUp!K9&lt;=WaffleSetUp!$B$11,1,0)</f>
        <v>0</v>
      </c>
      <c r="AC33" s="15">
        <f>IF(WaffleSetUp!L9&lt;=WaffleSetUp!$B$11,1,0)</f>
        <v>0</v>
      </c>
      <c r="AD33" s="15">
        <f>IF(WaffleSetUp!M9&lt;=WaffleSetUp!$B$11,1,0)</f>
        <v>0</v>
      </c>
      <c r="AE33" s="15">
        <f>IF(WaffleSetUp!N9&lt;=WaffleSetUp!$B$11,1,0)</f>
        <v>0</v>
      </c>
      <c r="AF33" s="15">
        <f>IF(WaffleSetUp!O9&lt;=WaffleSetUp!$B$11,1,0)</f>
        <v>0</v>
      </c>
      <c r="AG33" s="15">
        <f>IF(WaffleSetUp!P9&lt;=WaffleSetUp!$B$11,1,0)</f>
        <v>0</v>
      </c>
      <c r="AI33" s="15">
        <f>IF(WaffleSetUp!G9&lt;=WaffleSetUp!$B$12,1,0)</f>
        <v>0</v>
      </c>
      <c r="AJ33" s="15">
        <f>IF(WaffleSetUp!H9&lt;=WaffleSetUp!$B$12,1,0)</f>
        <v>0</v>
      </c>
      <c r="AK33" s="15">
        <f>IF(WaffleSetUp!I9&lt;=WaffleSetUp!$B$12,1,0)</f>
        <v>0</v>
      </c>
      <c r="AL33" s="15">
        <f>IF(WaffleSetUp!J9&lt;=WaffleSetUp!$B$12,1,0)</f>
        <v>0</v>
      </c>
      <c r="AM33" s="15">
        <f>IF(WaffleSetUp!K9&lt;=WaffleSetUp!$B$12,1,0)</f>
        <v>0</v>
      </c>
      <c r="AN33" s="15">
        <f>IF(WaffleSetUp!L9&lt;=WaffleSetUp!$B$12,1,0)</f>
        <v>0</v>
      </c>
      <c r="AO33" s="15">
        <f>IF(WaffleSetUp!M9&lt;=WaffleSetUp!$B$12,1,0)</f>
        <v>0</v>
      </c>
      <c r="AP33" s="15">
        <f>IF(WaffleSetUp!N9&lt;=WaffleSetUp!$B$12,1,0)</f>
        <v>0</v>
      </c>
      <c r="AQ33" s="15">
        <f>IF(WaffleSetUp!O9&lt;=WaffleSetUp!$B$12,1,0)</f>
        <v>0</v>
      </c>
      <c r="AR33" s="15">
        <f>IF(WaffleSetUp!P9&lt;=WaffleSetUp!$B$12,1,0)</f>
        <v>1</v>
      </c>
      <c r="AT33" s="15">
        <f>IF(WaffleSetUp!G9&lt;=WaffleSetUp!$B$13,1,0)</f>
        <v>0</v>
      </c>
      <c r="AU33" s="15">
        <f>IF(WaffleSetUp!H9&lt;=WaffleSetUp!$B$13,1,0)</f>
        <v>0</v>
      </c>
      <c r="AV33" s="15">
        <f>IF(WaffleSetUp!I9&lt;=WaffleSetUp!$B$13,1,0)</f>
        <v>0</v>
      </c>
      <c r="AW33" s="15">
        <f>IF(WaffleSetUp!J9&lt;=WaffleSetUp!$B$13,1,0)</f>
        <v>0</v>
      </c>
      <c r="AX33" s="15">
        <f>IF(WaffleSetUp!K9&lt;=WaffleSetUp!$B$13,1,0)</f>
        <v>0</v>
      </c>
      <c r="AY33" s="15">
        <f>IF(WaffleSetUp!L9&lt;=WaffleSetUp!$B$13,1,0)</f>
        <v>0</v>
      </c>
      <c r="AZ33" s="15">
        <f>IF(WaffleSetUp!M9&lt;=WaffleSetUp!$B$13,1,0)</f>
        <v>0</v>
      </c>
      <c r="BA33" s="15">
        <f>IF(WaffleSetUp!N9&lt;=WaffleSetUp!$B$13,1,0)</f>
        <v>0</v>
      </c>
      <c r="BB33" s="15">
        <f>IF(WaffleSetUp!O9&lt;=WaffleSetUp!$B$13,1,0)</f>
        <v>0</v>
      </c>
      <c r="BC33" s="15">
        <f>IF(WaffleSetUp!P9&lt;=WaffleSetUp!$B$13,1,0)</f>
        <v>0</v>
      </c>
    </row>
    <row r="34" spans="2:55">
      <c r="B34" s="15">
        <f>IF(WaffleSetUp!G10&lt;=WaffleSetUp!$B$9,1,0)</f>
        <v>0</v>
      </c>
      <c r="C34" s="15">
        <f>IF(WaffleSetUp!H10&lt;=WaffleSetUp!$B$9,1,0)</f>
        <v>0</v>
      </c>
      <c r="D34" s="15">
        <f>IF(WaffleSetUp!I10&lt;=WaffleSetUp!$B$9,1,0)</f>
        <v>0</v>
      </c>
      <c r="E34" s="15">
        <f>IF(WaffleSetUp!J10&lt;=WaffleSetUp!$B$9,1,0)</f>
        <v>0</v>
      </c>
      <c r="F34" s="15">
        <f>IF(WaffleSetUp!K10&lt;=WaffleSetUp!$B$9,1,0)</f>
        <v>0</v>
      </c>
      <c r="G34" s="15">
        <f>IF(WaffleSetUp!L10&lt;=WaffleSetUp!$B$9,1,0)</f>
        <v>0</v>
      </c>
      <c r="H34" s="15">
        <f>IF(WaffleSetUp!M10&lt;=WaffleSetUp!$B$9,1,0)</f>
        <v>0</v>
      </c>
      <c r="I34" s="15">
        <f>IF(WaffleSetUp!N10&lt;=WaffleSetUp!$B$9,1,0)</f>
        <v>0</v>
      </c>
      <c r="J34" s="15">
        <f>IF(WaffleSetUp!O10&lt;=WaffleSetUp!$B$9,1,0)</f>
        <v>0</v>
      </c>
      <c r="K34" s="15">
        <f>IF(WaffleSetUp!P10&lt;=WaffleSetUp!$B$9,1,0)</f>
        <v>0</v>
      </c>
      <c r="M34" s="15">
        <f>IF(WaffleSetUp!G10&lt;=WaffleSetUp!$B$9,1,0)</f>
        <v>0</v>
      </c>
      <c r="N34" s="15">
        <f>IF(WaffleSetUp!H10&lt;=WaffleSetUp!$B$9,1,0)</f>
        <v>0</v>
      </c>
      <c r="O34" s="15">
        <f>IF(WaffleSetUp!I10&lt;=WaffleSetUp!$B$9,1,0)</f>
        <v>0</v>
      </c>
      <c r="P34" s="15">
        <f>IF(WaffleSetUp!J10&lt;=WaffleSetUp!$B$9,1,0)</f>
        <v>0</v>
      </c>
      <c r="Q34" s="15">
        <f>IF(WaffleSetUp!K10&lt;=WaffleSetUp!$B$9,1,0)</f>
        <v>0</v>
      </c>
      <c r="R34" s="15">
        <f>IF(WaffleSetUp!L10&lt;=WaffleSetUp!$B$9,1,0)</f>
        <v>0</v>
      </c>
      <c r="S34" s="15">
        <f>IF(WaffleSetUp!M10&lt;=WaffleSetUp!$B$9,1,0)</f>
        <v>0</v>
      </c>
      <c r="T34" s="15">
        <f>IF(WaffleSetUp!N10&lt;=WaffleSetUp!$B$9,1,0)</f>
        <v>0</v>
      </c>
      <c r="U34" s="15">
        <f>IF(WaffleSetUp!O10&lt;=WaffleSetUp!$B$9,1,0)</f>
        <v>0</v>
      </c>
      <c r="V34" s="15">
        <f>IF(WaffleSetUp!P10&lt;=WaffleSetUp!$B$9,1,0)</f>
        <v>0</v>
      </c>
      <c r="X34" s="15">
        <f>IF(WaffleSetUp!G10&lt;=WaffleSetUp!$B$11,1,0)</f>
        <v>0</v>
      </c>
      <c r="Y34" s="15">
        <f>IF(WaffleSetUp!H10&lt;=WaffleSetUp!$B$11,1,0)</f>
        <v>0</v>
      </c>
      <c r="Z34" s="15">
        <f>IF(WaffleSetUp!I10&lt;=WaffleSetUp!$B$11,1,0)</f>
        <v>0</v>
      </c>
      <c r="AA34" s="15">
        <f>IF(WaffleSetUp!J10&lt;=WaffleSetUp!$B$11,1,0)</f>
        <v>0</v>
      </c>
      <c r="AB34" s="15">
        <f>IF(WaffleSetUp!K10&lt;=WaffleSetUp!$B$11,1,0)</f>
        <v>0</v>
      </c>
      <c r="AC34" s="15">
        <f>IF(WaffleSetUp!L10&lt;=WaffleSetUp!$B$11,1,0)</f>
        <v>0</v>
      </c>
      <c r="AD34" s="15">
        <f>IF(WaffleSetUp!M10&lt;=WaffleSetUp!$B$11,1,0)</f>
        <v>0</v>
      </c>
      <c r="AE34" s="15">
        <f>IF(WaffleSetUp!N10&lt;=WaffleSetUp!$B$11,1,0)</f>
        <v>0</v>
      </c>
      <c r="AF34" s="15">
        <f>IF(WaffleSetUp!O10&lt;=WaffleSetUp!$B$11,1,0)</f>
        <v>0</v>
      </c>
      <c r="AG34" s="15">
        <f>IF(WaffleSetUp!P10&lt;=WaffleSetUp!$B$11,1,0)</f>
        <v>0</v>
      </c>
      <c r="AI34" s="15">
        <f>IF(WaffleSetUp!G10&lt;=WaffleSetUp!$B$12,1,0)</f>
        <v>1</v>
      </c>
      <c r="AJ34" s="15">
        <f>IF(WaffleSetUp!H10&lt;=WaffleSetUp!$B$12,1,0)</f>
        <v>1</v>
      </c>
      <c r="AK34" s="15">
        <f>IF(WaffleSetUp!I10&lt;=WaffleSetUp!$B$12,1,0)</f>
        <v>1</v>
      </c>
      <c r="AL34" s="15">
        <f>IF(WaffleSetUp!J10&lt;=WaffleSetUp!$B$12,1,0)</f>
        <v>1</v>
      </c>
      <c r="AM34" s="15">
        <f>IF(WaffleSetUp!K10&lt;=WaffleSetUp!$B$12,1,0)</f>
        <v>1</v>
      </c>
      <c r="AN34" s="15">
        <f>IF(WaffleSetUp!L10&lt;=WaffleSetUp!$B$12,1,0)</f>
        <v>1</v>
      </c>
      <c r="AO34" s="15">
        <f>IF(WaffleSetUp!M10&lt;=WaffleSetUp!$B$12,1,0)</f>
        <v>1</v>
      </c>
      <c r="AP34" s="15">
        <f>IF(WaffleSetUp!N10&lt;=WaffleSetUp!$B$12,1,0)</f>
        <v>1</v>
      </c>
      <c r="AQ34" s="15">
        <f>IF(WaffleSetUp!O10&lt;=WaffleSetUp!$B$12,1,0)</f>
        <v>1</v>
      </c>
      <c r="AR34" s="15">
        <f>IF(WaffleSetUp!P10&lt;=WaffleSetUp!$B$12,1,0)</f>
        <v>1</v>
      </c>
      <c r="AT34" s="15">
        <f>IF(WaffleSetUp!G10&lt;=WaffleSetUp!$B$13,1,0)</f>
        <v>0</v>
      </c>
      <c r="AU34" s="15">
        <f>IF(WaffleSetUp!H10&lt;=WaffleSetUp!$B$13,1,0)</f>
        <v>0</v>
      </c>
      <c r="AV34" s="15">
        <f>IF(WaffleSetUp!I10&lt;=WaffleSetUp!$B$13,1,0)</f>
        <v>0</v>
      </c>
      <c r="AW34" s="15">
        <f>IF(WaffleSetUp!J10&lt;=WaffleSetUp!$B$13,1,0)</f>
        <v>0</v>
      </c>
      <c r="AX34" s="15">
        <f>IF(WaffleSetUp!K10&lt;=WaffleSetUp!$B$13,1,0)</f>
        <v>0</v>
      </c>
      <c r="AY34" s="15">
        <f>IF(WaffleSetUp!L10&lt;=WaffleSetUp!$B$13,1,0)</f>
        <v>0</v>
      </c>
      <c r="AZ34" s="15">
        <f>IF(WaffleSetUp!M10&lt;=WaffleSetUp!$B$13,1,0)</f>
        <v>0</v>
      </c>
      <c r="BA34" s="15">
        <f>IF(WaffleSetUp!N10&lt;=WaffleSetUp!$B$13,1,0)</f>
        <v>0</v>
      </c>
      <c r="BB34" s="15">
        <f>IF(WaffleSetUp!O10&lt;=WaffleSetUp!$B$13,1,0)</f>
        <v>0</v>
      </c>
      <c r="BC34" s="15">
        <f>IF(WaffleSetUp!P10&lt;=WaffleSetUp!$B$13,1,0)</f>
        <v>0</v>
      </c>
    </row>
    <row r="35" spans="2:55">
      <c r="B35" s="15">
        <f>IF(WaffleSetUp!G11&lt;=WaffleSetUp!$B$9,1,0)</f>
        <v>0</v>
      </c>
      <c r="C35" s="15">
        <f>IF(WaffleSetUp!H11&lt;=WaffleSetUp!$B$9,1,0)</f>
        <v>0</v>
      </c>
      <c r="D35" s="15">
        <f>IF(WaffleSetUp!I11&lt;=WaffleSetUp!$B$9,1,0)</f>
        <v>0</v>
      </c>
      <c r="E35" s="15">
        <f>IF(WaffleSetUp!J11&lt;=WaffleSetUp!$B$9,1,0)</f>
        <v>0</v>
      </c>
      <c r="F35" s="15">
        <f>IF(WaffleSetUp!K11&lt;=WaffleSetUp!$B$9,1,0)</f>
        <v>0</v>
      </c>
      <c r="G35" s="15">
        <f>IF(WaffleSetUp!L11&lt;=WaffleSetUp!$B$9,1,0)</f>
        <v>0</v>
      </c>
      <c r="H35" s="15">
        <f>IF(WaffleSetUp!M11&lt;=WaffleSetUp!$B$9,1,0)</f>
        <v>0</v>
      </c>
      <c r="I35" s="15">
        <f>IF(WaffleSetUp!N11&lt;=WaffleSetUp!$B$9,1,0)</f>
        <v>0</v>
      </c>
      <c r="J35" s="15">
        <f>IF(WaffleSetUp!O11&lt;=WaffleSetUp!$B$9,1,0)</f>
        <v>0</v>
      </c>
      <c r="K35" s="15">
        <f>IF(WaffleSetUp!P11&lt;=WaffleSetUp!$B$9,1,0)</f>
        <v>0</v>
      </c>
      <c r="M35" s="15">
        <f>IF(WaffleSetUp!G11&lt;=WaffleSetUp!$B$9,1,0)</f>
        <v>0</v>
      </c>
      <c r="N35" s="15">
        <f>IF(WaffleSetUp!H11&lt;=WaffleSetUp!$B$9,1,0)</f>
        <v>0</v>
      </c>
      <c r="O35" s="15">
        <f>IF(WaffleSetUp!I11&lt;=WaffleSetUp!$B$9,1,0)</f>
        <v>0</v>
      </c>
      <c r="P35" s="15">
        <f>IF(WaffleSetUp!J11&lt;=WaffleSetUp!$B$9,1,0)</f>
        <v>0</v>
      </c>
      <c r="Q35" s="15">
        <f>IF(WaffleSetUp!K11&lt;=WaffleSetUp!$B$9,1,0)</f>
        <v>0</v>
      </c>
      <c r="R35" s="15">
        <f>IF(WaffleSetUp!L11&lt;=WaffleSetUp!$B$9,1,0)</f>
        <v>0</v>
      </c>
      <c r="S35" s="15">
        <f>IF(WaffleSetUp!M11&lt;=WaffleSetUp!$B$9,1,0)</f>
        <v>0</v>
      </c>
      <c r="T35" s="15">
        <f>IF(WaffleSetUp!N11&lt;=WaffleSetUp!$B$9,1,0)</f>
        <v>0</v>
      </c>
      <c r="U35" s="15">
        <f>IF(WaffleSetUp!O11&lt;=WaffleSetUp!$B$9,1,0)</f>
        <v>0</v>
      </c>
      <c r="V35" s="15">
        <f>IF(WaffleSetUp!P11&lt;=WaffleSetUp!$B$9,1,0)</f>
        <v>0</v>
      </c>
      <c r="X35" s="15">
        <f>IF(WaffleSetUp!G11&lt;=WaffleSetUp!$B$11,1,0)</f>
        <v>0</v>
      </c>
      <c r="Y35" s="15">
        <f>IF(WaffleSetUp!H11&lt;=WaffleSetUp!$B$11,1,0)</f>
        <v>0</v>
      </c>
      <c r="Z35" s="15">
        <f>IF(WaffleSetUp!I11&lt;=WaffleSetUp!$B$11,1,0)</f>
        <v>0</v>
      </c>
      <c r="AA35" s="15">
        <f>IF(WaffleSetUp!J11&lt;=WaffleSetUp!$B$11,1,0)</f>
        <v>0</v>
      </c>
      <c r="AB35" s="15">
        <f>IF(WaffleSetUp!K11&lt;=WaffleSetUp!$B$11,1,0)</f>
        <v>0</v>
      </c>
      <c r="AC35" s="15">
        <f>IF(WaffleSetUp!L11&lt;=WaffleSetUp!$B$11,1,0)</f>
        <v>0</v>
      </c>
      <c r="AD35" s="15">
        <f>IF(WaffleSetUp!M11&lt;=WaffleSetUp!$B$11,1,0)</f>
        <v>0</v>
      </c>
      <c r="AE35" s="15">
        <f>IF(WaffleSetUp!N11&lt;=WaffleSetUp!$B$11,1,0)</f>
        <v>0</v>
      </c>
      <c r="AF35" s="15">
        <f>IF(WaffleSetUp!O11&lt;=WaffleSetUp!$B$11,1,0)</f>
        <v>0</v>
      </c>
      <c r="AG35" s="15">
        <f>IF(WaffleSetUp!P11&lt;=WaffleSetUp!$B$11,1,0)</f>
        <v>0</v>
      </c>
      <c r="AI35" s="15">
        <f>IF(WaffleSetUp!G11&lt;=WaffleSetUp!$B$12,1,0)</f>
        <v>1</v>
      </c>
      <c r="AJ35" s="15">
        <f>IF(WaffleSetUp!H11&lt;=WaffleSetUp!$B$12,1,0)</f>
        <v>1</v>
      </c>
      <c r="AK35" s="15">
        <f>IF(WaffleSetUp!I11&lt;=WaffleSetUp!$B$12,1,0)</f>
        <v>1</v>
      </c>
      <c r="AL35" s="15">
        <f>IF(WaffleSetUp!J11&lt;=WaffleSetUp!$B$12,1,0)</f>
        <v>1</v>
      </c>
      <c r="AM35" s="15">
        <f>IF(WaffleSetUp!K11&lt;=WaffleSetUp!$B$12,1,0)</f>
        <v>1</v>
      </c>
      <c r="AN35" s="15">
        <f>IF(WaffleSetUp!L11&lt;=WaffleSetUp!$B$12,1,0)</f>
        <v>1</v>
      </c>
      <c r="AO35" s="15">
        <f>IF(WaffleSetUp!M11&lt;=WaffleSetUp!$B$12,1,0)</f>
        <v>1</v>
      </c>
      <c r="AP35" s="15">
        <f>IF(WaffleSetUp!N11&lt;=WaffleSetUp!$B$12,1,0)</f>
        <v>1</v>
      </c>
      <c r="AQ35" s="15">
        <f>IF(WaffleSetUp!O11&lt;=WaffleSetUp!$B$12,1,0)</f>
        <v>1</v>
      </c>
      <c r="AR35" s="15">
        <f>IF(WaffleSetUp!P11&lt;=WaffleSetUp!$B$12,1,0)</f>
        <v>1</v>
      </c>
      <c r="AT35" s="15">
        <f>IF(WaffleSetUp!G11&lt;=WaffleSetUp!$B$13,1,0)</f>
        <v>0</v>
      </c>
      <c r="AU35" s="15">
        <f>IF(WaffleSetUp!H11&lt;=WaffleSetUp!$B$13,1,0)</f>
        <v>0</v>
      </c>
      <c r="AV35" s="15">
        <f>IF(WaffleSetUp!I11&lt;=WaffleSetUp!$B$13,1,0)</f>
        <v>0</v>
      </c>
      <c r="AW35" s="15">
        <f>IF(WaffleSetUp!J11&lt;=WaffleSetUp!$B$13,1,0)</f>
        <v>0</v>
      </c>
      <c r="AX35" s="15">
        <f>IF(WaffleSetUp!K11&lt;=WaffleSetUp!$B$13,1,0)</f>
        <v>0</v>
      </c>
      <c r="AY35" s="15">
        <f>IF(WaffleSetUp!L11&lt;=WaffleSetUp!$B$13,1,0)</f>
        <v>0</v>
      </c>
      <c r="AZ35" s="15">
        <f>IF(WaffleSetUp!M11&lt;=WaffleSetUp!$B$13,1,0)</f>
        <v>0</v>
      </c>
      <c r="BA35" s="15">
        <f>IF(WaffleSetUp!N11&lt;=WaffleSetUp!$B$13,1,0)</f>
        <v>0</v>
      </c>
      <c r="BB35" s="15">
        <f>IF(WaffleSetUp!O11&lt;=WaffleSetUp!$B$13,1,0)</f>
        <v>0</v>
      </c>
      <c r="BC35" s="15">
        <f>IF(WaffleSetUp!P11&lt;=WaffleSetUp!$B$13,1,0)</f>
        <v>0</v>
      </c>
    </row>
    <row r="36" spans="2:55">
      <c r="B36" s="15">
        <f>IF(WaffleSetUp!G12&lt;=WaffleSetUp!$B$9,1,0)</f>
        <v>0</v>
      </c>
      <c r="C36" s="15">
        <f>IF(WaffleSetUp!H12&lt;=WaffleSetUp!$B$9,1,0)</f>
        <v>0</v>
      </c>
      <c r="D36" s="15">
        <f>IF(WaffleSetUp!I12&lt;=WaffleSetUp!$B$9,1,0)</f>
        <v>0</v>
      </c>
      <c r="E36" s="15">
        <f>IF(WaffleSetUp!J12&lt;=WaffleSetUp!$B$9,1,0)</f>
        <v>0</v>
      </c>
      <c r="F36" s="15">
        <f>IF(WaffleSetUp!K12&lt;=WaffleSetUp!$B$9,1,0)</f>
        <v>0</v>
      </c>
      <c r="G36" s="15">
        <f>IF(WaffleSetUp!L12&lt;=WaffleSetUp!$B$9,1,0)</f>
        <v>0</v>
      </c>
      <c r="H36" s="15">
        <f>IF(WaffleSetUp!M12&lt;=WaffleSetUp!$B$9,1,0)</f>
        <v>0</v>
      </c>
      <c r="I36" s="15">
        <f>IF(WaffleSetUp!N12&lt;=WaffleSetUp!$B$9,1,0)</f>
        <v>1</v>
      </c>
      <c r="J36" s="15">
        <f>IF(WaffleSetUp!O12&lt;=WaffleSetUp!$B$9,1,0)</f>
        <v>1</v>
      </c>
      <c r="K36" s="15">
        <f>IF(WaffleSetUp!P12&lt;=WaffleSetUp!$B$9,1,0)</f>
        <v>1</v>
      </c>
      <c r="M36" s="15">
        <f>IF(WaffleSetUp!G12&lt;=WaffleSetUp!$B$9,1,0)</f>
        <v>0</v>
      </c>
      <c r="N36" s="15">
        <f>IF(WaffleSetUp!H12&lt;=WaffleSetUp!$B$9,1,0)</f>
        <v>0</v>
      </c>
      <c r="O36" s="15">
        <f>IF(WaffleSetUp!I12&lt;=WaffleSetUp!$B$9,1,0)</f>
        <v>0</v>
      </c>
      <c r="P36" s="15">
        <f>IF(WaffleSetUp!J12&lt;=WaffleSetUp!$B$9,1,0)</f>
        <v>0</v>
      </c>
      <c r="Q36" s="15">
        <f>IF(WaffleSetUp!K12&lt;=WaffleSetUp!$B$9,1,0)</f>
        <v>0</v>
      </c>
      <c r="R36" s="15">
        <f>IF(WaffleSetUp!L12&lt;=WaffleSetUp!$B$9,1,0)</f>
        <v>0</v>
      </c>
      <c r="S36" s="15">
        <f>IF(WaffleSetUp!M12&lt;=WaffleSetUp!$B$9,1,0)</f>
        <v>0</v>
      </c>
      <c r="T36" s="15">
        <f>IF(WaffleSetUp!N12&lt;=WaffleSetUp!$B$9,1,0)</f>
        <v>1</v>
      </c>
      <c r="U36" s="15">
        <f>IF(WaffleSetUp!O12&lt;=WaffleSetUp!$B$9,1,0)</f>
        <v>1</v>
      </c>
      <c r="V36" s="15">
        <f>IF(WaffleSetUp!P12&lt;=WaffleSetUp!$B$9,1,0)</f>
        <v>1</v>
      </c>
      <c r="X36" s="15">
        <f>IF(WaffleSetUp!G12&lt;=WaffleSetUp!$B$11,1,0)</f>
        <v>0</v>
      </c>
      <c r="Y36" s="15">
        <f>IF(WaffleSetUp!H12&lt;=WaffleSetUp!$B$11,1,0)</f>
        <v>1</v>
      </c>
      <c r="Z36" s="15">
        <f>IF(WaffleSetUp!I12&lt;=WaffleSetUp!$B$11,1,0)</f>
        <v>1</v>
      </c>
      <c r="AA36" s="15">
        <f>IF(WaffleSetUp!J12&lt;=WaffleSetUp!$B$11,1,0)</f>
        <v>1</v>
      </c>
      <c r="AB36" s="15">
        <f>IF(WaffleSetUp!K12&lt;=WaffleSetUp!$B$11,1,0)</f>
        <v>1</v>
      </c>
      <c r="AC36" s="15">
        <f>IF(WaffleSetUp!L12&lt;=WaffleSetUp!$B$11,1,0)</f>
        <v>1</v>
      </c>
      <c r="AD36" s="15">
        <f>IF(WaffleSetUp!M12&lt;=WaffleSetUp!$B$11,1,0)</f>
        <v>1</v>
      </c>
      <c r="AE36" s="15">
        <f>IF(WaffleSetUp!N12&lt;=WaffleSetUp!$B$11,1,0)</f>
        <v>1</v>
      </c>
      <c r="AF36" s="15">
        <f>IF(WaffleSetUp!O12&lt;=WaffleSetUp!$B$11,1,0)</f>
        <v>1</v>
      </c>
      <c r="AG36" s="15">
        <f>IF(WaffleSetUp!P12&lt;=WaffleSetUp!$B$11,1,0)</f>
        <v>1</v>
      </c>
      <c r="AI36" s="15">
        <f>IF(WaffleSetUp!G12&lt;=WaffleSetUp!$B$12,1,0)</f>
        <v>1</v>
      </c>
      <c r="AJ36" s="15">
        <f>IF(WaffleSetUp!H12&lt;=WaffleSetUp!$B$12,1,0)</f>
        <v>1</v>
      </c>
      <c r="AK36" s="15">
        <f>IF(WaffleSetUp!I12&lt;=WaffleSetUp!$B$12,1,0)</f>
        <v>1</v>
      </c>
      <c r="AL36" s="15">
        <f>IF(WaffleSetUp!J12&lt;=WaffleSetUp!$B$12,1,0)</f>
        <v>1</v>
      </c>
      <c r="AM36" s="15">
        <f>IF(WaffleSetUp!K12&lt;=WaffleSetUp!$B$12,1,0)</f>
        <v>1</v>
      </c>
      <c r="AN36" s="15">
        <f>IF(WaffleSetUp!L12&lt;=WaffleSetUp!$B$12,1,0)</f>
        <v>1</v>
      </c>
      <c r="AO36" s="15">
        <f>IF(WaffleSetUp!M12&lt;=WaffleSetUp!$B$12,1,0)</f>
        <v>1</v>
      </c>
      <c r="AP36" s="15">
        <f>IF(WaffleSetUp!N12&lt;=WaffleSetUp!$B$12,1,0)</f>
        <v>1</v>
      </c>
      <c r="AQ36" s="15">
        <f>IF(WaffleSetUp!O12&lt;=WaffleSetUp!$B$12,1,0)</f>
        <v>1</v>
      </c>
      <c r="AR36" s="15">
        <f>IF(WaffleSetUp!P12&lt;=WaffleSetUp!$B$12,1,0)</f>
        <v>1</v>
      </c>
      <c r="AT36" s="15">
        <f>IF(WaffleSetUp!G12&lt;=WaffleSetUp!$B$13,1,0)</f>
        <v>0</v>
      </c>
      <c r="AU36" s="15">
        <f>IF(WaffleSetUp!H12&lt;=WaffleSetUp!$B$13,1,0)</f>
        <v>0</v>
      </c>
      <c r="AV36" s="15">
        <f>IF(WaffleSetUp!I12&lt;=WaffleSetUp!$B$13,1,0)</f>
        <v>0</v>
      </c>
      <c r="AW36" s="15">
        <f>IF(WaffleSetUp!J12&lt;=WaffleSetUp!$B$13,1,0)</f>
        <v>0</v>
      </c>
      <c r="AX36" s="15">
        <f>IF(WaffleSetUp!K12&lt;=WaffleSetUp!$B$13,1,0)</f>
        <v>0</v>
      </c>
      <c r="AY36" s="15">
        <f>IF(WaffleSetUp!L12&lt;=WaffleSetUp!$B$13,1,0)</f>
        <v>0</v>
      </c>
      <c r="AZ36" s="15">
        <f>IF(WaffleSetUp!M12&lt;=WaffleSetUp!$B$13,1,0)</f>
        <v>0</v>
      </c>
      <c r="BA36" s="15">
        <f>IF(WaffleSetUp!N12&lt;=WaffleSetUp!$B$13,1,0)</f>
        <v>0</v>
      </c>
      <c r="BB36" s="15">
        <f>IF(WaffleSetUp!O12&lt;=WaffleSetUp!$B$13,1,0)</f>
        <v>0</v>
      </c>
      <c r="BC36" s="15">
        <f>IF(WaffleSetUp!P12&lt;=WaffleSetUp!$B$13,1,0)</f>
        <v>0</v>
      </c>
    </row>
    <row r="37" spans="2:55" ht="25" customHeight="1"/>
    <row r="38" spans="2:55" ht="19">
      <c r="B38" s="43" t="str">
        <f>WaffleSetUp!$A14</f>
        <v>BORN OUTSIDE US</v>
      </c>
      <c r="C38" s="43"/>
      <c r="D38" s="43"/>
      <c r="E38" s="43"/>
      <c r="F38" s="43"/>
      <c r="G38" s="43"/>
      <c r="H38" s="43"/>
      <c r="I38" s="43"/>
      <c r="J38" s="43"/>
      <c r="K38" s="43"/>
      <c r="L38" s="11"/>
      <c r="M38" s="49" t="str">
        <f>WaffleSetUp!$A15</f>
        <v>COGNITIVE OR PHYSICAL DIFFICULTY</v>
      </c>
      <c r="N38" s="49"/>
      <c r="O38" s="49"/>
      <c r="P38" s="49"/>
      <c r="Q38" s="49"/>
      <c r="R38" s="49"/>
      <c r="S38" s="49"/>
      <c r="T38" s="49"/>
      <c r="U38" s="49"/>
      <c r="V38" s="49"/>
      <c r="W38" s="11"/>
      <c r="X38" s="43" t="str">
        <f>WaffleSetUp!$A16</f>
        <v>HEARING OR VISION DIFFICULTY</v>
      </c>
      <c r="Y38" s="43"/>
      <c r="Z38" s="43"/>
      <c r="AA38" s="43"/>
      <c r="AB38" s="43"/>
      <c r="AC38" s="43"/>
      <c r="AD38" s="43"/>
      <c r="AE38" s="43"/>
      <c r="AF38" s="43"/>
      <c r="AG38" s="43"/>
      <c r="AH38" s="11"/>
      <c r="AI38" s="43" t="str">
        <f>WaffleSetUp!$A17</f>
        <v>WIDOWED</v>
      </c>
      <c r="AJ38" s="43"/>
      <c r="AK38" s="43"/>
      <c r="AL38" s="43"/>
      <c r="AM38" s="43"/>
      <c r="AN38" s="43"/>
      <c r="AO38" s="43"/>
      <c r="AP38" s="43"/>
      <c r="AQ38" s="43"/>
      <c r="AR38" s="43"/>
      <c r="AS38" s="11"/>
    </row>
    <row r="39" spans="2:55" ht="19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1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11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11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11"/>
    </row>
    <row r="40" spans="2:55">
      <c r="B40" s="15">
        <f>IF(WaffleSetUp!G3&lt;=WaffleSetUp!$B$14,1,0)</f>
        <v>0</v>
      </c>
      <c r="C40" s="15">
        <f>IF(WaffleSetUp!H3&lt;=WaffleSetUp!$B$12,1,0)</f>
        <v>0</v>
      </c>
      <c r="D40" s="15">
        <f>IF(WaffleSetUp!I3&lt;=WaffleSetUp!$B$12,1,0)</f>
        <v>0</v>
      </c>
      <c r="E40" s="15">
        <f>IF(WaffleSetUp!J3&lt;=WaffleSetUp!$B$12,1,0)</f>
        <v>0</v>
      </c>
      <c r="F40" s="15">
        <f>IF(WaffleSetUp!K3&lt;=WaffleSetUp!$B$12,1,0)</f>
        <v>0</v>
      </c>
      <c r="G40" s="15">
        <f>IF(WaffleSetUp!L3&lt;=WaffleSetUp!$B$12,1,0)</f>
        <v>0</v>
      </c>
      <c r="H40" s="15">
        <f>IF(WaffleSetUp!M3&lt;=WaffleSetUp!$B$12,1,0)</f>
        <v>0</v>
      </c>
      <c r="I40" s="15">
        <f>IF(WaffleSetUp!N3&lt;=WaffleSetUp!$B$12,1,0)</f>
        <v>0</v>
      </c>
      <c r="J40" s="15">
        <f>IF(WaffleSetUp!O3&lt;=WaffleSetUp!$B$12,1,0)</f>
        <v>0</v>
      </c>
      <c r="K40" s="15">
        <f>IF(WaffleSetUp!P3&lt;=WaffleSetUp!$B$12,1,0)</f>
        <v>0</v>
      </c>
      <c r="M40" s="15">
        <f>IF(WaffleSetUp!G3&lt;=WaffleSetUp!$B$15,1,0)</f>
        <v>0</v>
      </c>
      <c r="N40" s="15">
        <f>IF(WaffleSetUp!H3&lt;=WaffleSetUp!$B$15,1,0)</f>
        <v>0</v>
      </c>
      <c r="O40" s="15">
        <f>IF(WaffleSetUp!I3&lt;=WaffleSetUp!$B$15,1,0)</f>
        <v>0</v>
      </c>
      <c r="P40" s="15">
        <f>IF(WaffleSetUp!J3&lt;=WaffleSetUp!$B$15,1,0)</f>
        <v>0</v>
      </c>
      <c r="Q40" s="15">
        <f>IF(WaffleSetUp!K3&lt;=WaffleSetUp!$B$15,1,0)</f>
        <v>0</v>
      </c>
      <c r="R40" s="15">
        <f>IF(WaffleSetUp!L3&lt;=WaffleSetUp!$B$15,1,0)</f>
        <v>0</v>
      </c>
      <c r="S40" s="15">
        <f>IF(WaffleSetUp!M3&lt;=WaffleSetUp!$B$15,1,0)</f>
        <v>0</v>
      </c>
      <c r="T40" s="15">
        <f>IF(WaffleSetUp!N3&lt;=WaffleSetUp!$B$15,1,0)</f>
        <v>0</v>
      </c>
      <c r="U40" s="15">
        <f>IF(WaffleSetUp!O3&lt;=WaffleSetUp!$B$15,1,0)</f>
        <v>0</v>
      </c>
      <c r="V40" s="15">
        <f>IF(WaffleSetUp!P3&lt;=WaffleSetUp!$B$15,1,0)</f>
        <v>0</v>
      </c>
      <c r="X40" s="15">
        <f>IF(WaffleSetUp!G3&lt;=WaffleSetUp!$B$16,1,0)</f>
        <v>0</v>
      </c>
      <c r="Y40" s="15">
        <f>IF(WaffleSetUp!H3&lt;=WaffleSetUp!$B$16,1,0)</f>
        <v>0</v>
      </c>
      <c r="Z40" s="15">
        <f>IF(WaffleSetUp!I3&lt;=WaffleSetUp!$B$16,1,0)</f>
        <v>0</v>
      </c>
      <c r="AA40" s="15">
        <f>IF(WaffleSetUp!J3&lt;=WaffleSetUp!$B$16,1,0)</f>
        <v>0</v>
      </c>
      <c r="AB40" s="15">
        <f>IF(WaffleSetUp!K3&lt;=WaffleSetUp!$B$16,1,0)</f>
        <v>0</v>
      </c>
      <c r="AC40" s="15">
        <f>IF(WaffleSetUp!L3&lt;=WaffleSetUp!$B$16,1,0)</f>
        <v>0</v>
      </c>
      <c r="AD40" s="15">
        <f>IF(WaffleSetUp!M3&lt;=WaffleSetUp!$B$16,1,0)</f>
        <v>0</v>
      </c>
      <c r="AE40" s="15">
        <f>IF(WaffleSetUp!N3&lt;=WaffleSetUp!$B$16,1,0)</f>
        <v>0</v>
      </c>
      <c r="AF40" s="15">
        <f>IF(WaffleSetUp!O3&lt;=WaffleSetUp!$B$16,1,0)</f>
        <v>0</v>
      </c>
      <c r="AG40" s="15">
        <f>IF(WaffleSetUp!P3&lt;=WaffleSetUp!$B$16,1,0)</f>
        <v>0</v>
      </c>
      <c r="AI40" s="15">
        <f>IF(WaffleSetUp!G3&lt;=WaffleSetUp!$B$17,1,0)</f>
        <v>0</v>
      </c>
      <c r="AJ40" s="15">
        <f>IF(WaffleSetUp!H3&lt;=WaffleSetUp!$B$17,1,0)</f>
        <v>0</v>
      </c>
      <c r="AK40" s="15">
        <f>IF(WaffleSetUp!I3&lt;=WaffleSetUp!$B$17,1,0)</f>
        <v>0</v>
      </c>
      <c r="AL40" s="15">
        <f>IF(WaffleSetUp!J3&lt;=WaffleSetUp!$B$17,1,0)</f>
        <v>0</v>
      </c>
      <c r="AM40" s="15">
        <f>IF(WaffleSetUp!K3&lt;=WaffleSetUp!$B$17,1,0)</f>
        <v>0</v>
      </c>
      <c r="AN40" s="15">
        <f>IF(WaffleSetUp!L3&lt;=WaffleSetUp!$B$17,1,0)</f>
        <v>0</v>
      </c>
      <c r="AO40" s="15">
        <f>IF(WaffleSetUp!M3&lt;=WaffleSetUp!$B$17,1,0)</f>
        <v>0</v>
      </c>
      <c r="AP40" s="15">
        <f>IF(WaffleSetUp!N3&lt;=WaffleSetUp!$B$17,1,0)</f>
        <v>0</v>
      </c>
      <c r="AQ40" s="15">
        <f>IF(WaffleSetUp!O3&lt;=WaffleSetUp!$B$17,1,0)</f>
        <v>0</v>
      </c>
      <c r="AR40" s="15">
        <f>IF(WaffleSetUp!P3&lt;=WaffleSetUp!$B$17,1,0)</f>
        <v>0</v>
      </c>
    </row>
    <row r="41" spans="2:55">
      <c r="B41" s="15">
        <f>IF(WaffleSetUp!G4&lt;=WaffleSetUp!$B$12,1,0)</f>
        <v>0</v>
      </c>
      <c r="C41" s="15">
        <f>IF(WaffleSetUp!H4&lt;=WaffleSetUp!$B$12,1,0)</f>
        <v>0</v>
      </c>
      <c r="D41" s="15">
        <f>IF(WaffleSetUp!I4&lt;=WaffleSetUp!$B$12,1,0)</f>
        <v>0</v>
      </c>
      <c r="E41" s="15">
        <f>IF(WaffleSetUp!J4&lt;=WaffleSetUp!$B$12,1,0)</f>
        <v>0</v>
      </c>
      <c r="F41" s="15">
        <f>IF(WaffleSetUp!K4&lt;=WaffleSetUp!$B$12,1,0)</f>
        <v>0</v>
      </c>
      <c r="G41" s="15">
        <f>IF(WaffleSetUp!L4&lt;=WaffleSetUp!$B$12,1,0)</f>
        <v>0</v>
      </c>
      <c r="H41" s="15">
        <f>IF(WaffleSetUp!M4&lt;=WaffleSetUp!$B$12,1,0)</f>
        <v>0</v>
      </c>
      <c r="I41" s="15">
        <f>IF(WaffleSetUp!N4&lt;=WaffleSetUp!$B$12,1,0)</f>
        <v>0</v>
      </c>
      <c r="J41" s="15">
        <f>IF(WaffleSetUp!O4&lt;=WaffleSetUp!$B$12,1,0)</f>
        <v>0</v>
      </c>
      <c r="K41" s="15">
        <f>IF(WaffleSetUp!P4&lt;=WaffleSetUp!$B$12,1,0)</f>
        <v>0</v>
      </c>
      <c r="M41" s="15">
        <f>IF(WaffleSetUp!G4&lt;=WaffleSetUp!$B$15,1,0)</f>
        <v>0</v>
      </c>
      <c r="N41" s="15">
        <f>IF(WaffleSetUp!H4&lt;=WaffleSetUp!$B$15,1,0)</f>
        <v>0</v>
      </c>
      <c r="O41" s="15">
        <f>IF(WaffleSetUp!I4&lt;=WaffleSetUp!$B$15,1,0)</f>
        <v>0</v>
      </c>
      <c r="P41" s="15">
        <f>IF(WaffleSetUp!J4&lt;=WaffleSetUp!$B$15,1,0)</f>
        <v>0</v>
      </c>
      <c r="Q41" s="15">
        <f>IF(WaffleSetUp!K4&lt;=WaffleSetUp!$B$15,1,0)</f>
        <v>0</v>
      </c>
      <c r="R41" s="15">
        <f>IF(WaffleSetUp!L4&lt;=WaffleSetUp!$B$15,1,0)</f>
        <v>0</v>
      </c>
      <c r="S41" s="15">
        <f>IF(WaffleSetUp!M4&lt;=WaffleSetUp!$B$15,1,0)</f>
        <v>0</v>
      </c>
      <c r="T41" s="15">
        <f>IF(WaffleSetUp!N4&lt;=WaffleSetUp!$B$15,1,0)</f>
        <v>0</v>
      </c>
      <c r="U41" s="15">
        <f>IF(WaffleSetUp!O4&lt;=WaffleSetUp!$B$15,1,0)</f>
        <v>0</v>
      </c>
      <c r="V41" s="15">
        <f>IF(WaffleSetUp!P4&lt;=WaffleSetUp!$B$15,1,0)</f>
        <v>0</v>
      </c>
      <c r="X41" s="15">
        <f>IF(WaffleSetUp!G4&lt;=WaffleSetUp!$B$16,1,0)</f>
        <v>0</v>
      </c>
      <c r="Y41" s="15">
        <f>IF(WaffleSetUp!H4&lt;=WaffleSetUp!$B$16,1,0)</f>
        <v>0</v>
      </c>
      <c r="Z41" s="15">
        <f>IF(WaffleSetUp!I4&lt;=WaffleSetUp!$B$16,1,0)</f>
        <v>0</v>
      </c>
      <c r="AA41" s="15">
        <f>IF(WaffleSetUp!J4&lt;=WaffleSetUp!$B$16,1,0)</f>
        <v>0</v>
      </c>
      <c r="AB41" s="15">
        <f>IF(WaffleSetUp!K4&lt;=WaffleSetUp!$B$16,1,0)</f>
        <v>0</v>
      </c>
      <c r="AC41" s="15">
        <f>IF(WaffleSetUp!L4&lt;=WaffleSetUp!$B$16,1,0)</f>
        <v>0</v>
      </c>
      <c r="AD41" s="15">
        <f>IF(WaffleSetUp!M4&lt;=WaffleSetUp!$B$16,1,0)</f>
        <v>0</v>
      </c>
      <c r="AE41" s="15">
        <f>IF(WaffleSetUp!N4&lt;=WaffleSetUp!$B$16,1,0)</f>
        <v>0</v>
      </c>
      <c r="AF41" s="15">
        <f>IF(WaffleSetUp!O4&lt;=WaffleSetUp!$B$16,1,0)</f>
        <v>0</v>
      </c>
      <c r="AG41" s="15">
        <f>IF(WaffleSetUp!P4&lt;=WaffleSetUp!$B$16,1,0)</f>
        <v>0</v>
      </c>
      <c r="AI41" s="15">
        <f>IF(WaffleSetUp!G4&lt;=WaffleSetUp!$B$17,1,0)</f>
        <v>0</v>
      </c>
      <c r="AJ41" s="15">
        <f>IF(WaffleSetUp!H4&lt;=WaffleSetUp!$B$17,1,0)</f>
        <v>0</v>
      </c>
      <c r="AK41" s="15">
        <f>IF(WaffleSetUp!I4&lt;=WaffleSetUp!$B$17,1,0)</f>
        <v>0</v>
      </c>
      <c r="AL41" s="15">
        <f>IF(WaffleSetUp!J4&lt;=WaffleSetUp!$B$17,1,0)</f>
        <v>0</v>
      </c>
      <c r="AM41" s="15">
        <f>IF(WaffleSetUp!K4&lt;=WaffleSetUp!$B$17,1,0)</f>
        <v>0</v>
      </c>
      <c r="AN41" s="15">
        <f>IF(WaffleSetUp!L4&lt;=WaffleSetUp!$B$17,1,0)</f>
        <v>0</v>
      </c>
      <c r="AO41" s="15">
        <f>IF(WaffleSetUp!M4&lt;=WaffleSetUp!$B$17,1,0)</f>
        <v>0</v>
      </c>
      <c r="AP41" s="15">
        <f>IF(WaffleSetUp!N4&lt;=WaffleSetUp!$B$17,1,0)</f>
        <v>0</v>
      </c>
      <c r="AQ41" s="15">
        <f>IF(WaffleSetUp!O4&lt;=WaffleSetUp!$B$17,1,0)</f>
        <v>0</v>
      </c>
      <c r="AR41" s="15">
        <f>IF(WaffleSetUp!P4&lt;=WaffleSetUp!$B$17,1,0)</f>
        <v>0</v>
      </c>
    </row>
    <row r="42" spans="2:55">
      <c r="B42" s="15">
        <f>IF(WaffleSetUp!G5&lt;=WaffleSetUp!$B$12,1,0)</f>
        <v>0</v>
      </c>
      <c r="C42" s="15">
        <f>IF(WaffleSetUp!H5&lt;=WaffleSetUp!$B$12,1,0)</f>
        <v>0</v>
      </c>
      <c r="D42" s="15">
        <f>IF(WaffleSetUp!I5&lt;=WaffleSetUp!$B$12,1,0)</f>
        <v>0</v>
      </c>
      <c r="E42" s="15">
        <f>IF(WaffleSetUp!J5&lt;=WaffleSetUp!$B$12,1,0)</f>
        <v>0</v>
      </c>
      <c r="F42" s="15">
        <f>IF(WaffleSetUp!K5&lt;=WaffleSetUp!$B$12,1,0)</f>
        <v>0</v>
      </c>
      <c r="G42" s="15">
        <f>IF(WaffleSetUp!L5&lt;=WaffleSetUp!$B$12,1,0)</f>
        <v>0</v>
      </c>
      <c r="H42" s="15">
        <f>IF(WaffleSetUp!M5&lt;=WaffleSetUp!$B$12,1,0)</f>
        <v>0</v>
      </c>
      <c r="I42" s="15">
        <f>IF(WaffleSetUp!N5&lt;=WaffleSetUp!$B$12,1,0)</f>
        <v>0</v>
      </c>
      <c r="J42" s="15">
        <f>IF(WaffleSetUp!O5&lt;=WaffleSetUp!$B$12,1,0)</f>
        <v>0</v>
      </c>
      <c r="K42" s="15">
        <f>IF(WaffleSetUp!P5&lt;=WaffleSetUp!$B$12,1,0)</f>
        <v>0</v>
      </c>
      <c r="M42" s="15">
        <f>IF(WaffleSetUp!G5&lt;=WaffleSetUp!$B$15,1,0)</f>
        <v>0</v>
      </c>
      <c r="N42" s="15">
        <f>IF(WaffleSetUp!H5&lt;=WaffleSetUp!$B$15,1,0)</f>
        <v>0</v>
      </c>
      <c r="O42" s="15">
        <f>IF(WaffleSetUp!I5&lt;=WaffleSetUp!$B$15,1,0)</f>
        <v>0</v>
      </c>
      <c r="P42" s="15">
        <f>IF(WaffleSetUp!J5&lt;=WaffleSetUp!$B$15,1,0)</f>
        <v>0</v>
      </c>
      <c r="Q42" s="15">
        <f>IF(WaffleSetUp!K5&lt;=WaffleSetUp!$B$15,1,0)</f>
        <v>0</v>
      </c>
      <c r="R42" s="15">
        <f>IF(WaffleSetUp!L5&lt;=WaffleSetUp!$B$15,1,0)</f>
        <v>0</v>
      </c>
      <c r="S42" s="15">
        <f>IF(WaffleSetUp!M5&lt;=WaffleSetUp!$B$15,1,0)</f>
        <v>0</v>
      </c>
      <c r="T42" s="15">
        <f>IF(WaffleSetUp!N5&lt;=WaffleSetUp!$B$15,1,0)</f>
        <v>0</v>
      </c>
      <c r="U42" s="15">
        <f>IF(WaffleSetUp!O5&lt;=WaffleSetUp!$B$15,1,0)</f>
        <v>0</v>
      </c>
      <c r="V42" s="15">
        <f>IF(WaffleSetUp!P5&lt;=WaffleSetUp!$B$15,1,0)</f>
        <v>0</v>
      </c>
      <c r="X42" s="15">
        <f>IF(WaffleSetUp!G5&lt;=WaffleSetUp!$B$16,1,0)</f>
        <v>0</v>
      </c>
      <c r="Y42" s="15">
        <f>IF(WaffleSetUp!H5&lt;=WaffleSetUp!$B$16,1,0)</f>
        <v>0</v>
      </c>
      <c r="Z42" s="15">
        <f>IF(WaffleSetUp!I5&lt;=WaffleSetUp!$B$16,1,0)</f>
        <v>0</v>
      </c>
      <c r="AA42" s="15">
        <f>IF(WaffleSetUp!J5&lt;=WaffleSetUp!$B$16,1,0)</f>
        <v>0</v>
      </c>
      <c r="AB42" s="15">
        <f>IF(WaffleSetUp!K5&lt;=WaffleSetUp!$B$16,1,0)</f>
        <v>0</v>
      </c>
      <c r="AC42" s="15">
        <f>IF(WaffleSetUp!L5&lt;=WaffleSetUp!$B$16,1,0)</f>
        <v>0</v>
      </c>
      <c r="AD42" s="15">
        <f>IF(WaffleSetUp!M5&lt;=WaffleSetUp!$B$16,1,0)</f>
        <v>0</v>
      </c>
      <c r="AE42" s="15">
        <f>IF(WaffleSetUp!N5&lt;=WaffleSetUp!$B$16,1,0)</f>
        <v>0</v>
      </c>
      <c r="AF42" s="15">
        <f>IF(WaffleSetUp!O5&lt;=WaffleSetUp!$B$16,1,0)</f>
        <v>0</v>
      </c>
      <c r="AG42" s="15">
        <f>IF(WaffleSetUp!P5&lt;=WaffleSetUp!$B$16,1,0)</f>
        <v>0</v>
      </c>
      <c r="AI42" s="15">
        <f>IF(WaffleSetUp!G5&lt;=WaffleSetUp!$B$17,1,0)</f>
        <v>0</v>
      </c>
      <c r="AJ42" s="15">
        <f>IF(WaffleSetUp!H5&lt;=WaffleSetUp!$B$17,1,0)</f>
        <v>0</v>
      </c>
      <c r="AK42" s="15">
        <f>IF(WaffleSetUp!I5&lt;=WaffleSetUp!$B$17,1,0)</f>
        <v>0</v>
      </c>
      <c r="AL42" s="15">
        <f>IF(WaffleSetUp!J5&lt;=WaffleSetUp!$B$17,1,0)</f>
        <v>0</v>
      </c>
      <c r="AM42" s="15">
        <f>IF(WaffleSetUp!K5&lt;=WaffleSetUp!$B$17,1,0)</f>
        <v>0</v>
      </c>
      <c r="AN42" s="15">
        <f>IF(WaffleSetUp!L5&lt;=WaffleSetUp!$B$17,1,0)</f>
        <v>0</v>
      </c>
      <c r="AO42" s="15">
        <f>IF(WaffleSetUp!M5&lt;=WaffleSetUp!$B$17,1,0)</f>
        <v>0</v>
      </c>
      <c r="AP42" s="15">
        <f>IF(WaffleSetUp!N5&lt;=WaffleSetUp!$B$17,1,0)</f>
        <v>0</v>
      </c>
      <c r="AQ42" s="15">
        <f>IF(WaffleSetUp!O5&lt;=WaffleSetUp!$B$17,1,0)</f>
        <v>0</v>
      </c>
      <c r="AR42" s="15">
        <f>IF(WaffleSetUp!P5&lt;=WaffleSetUp!$B$17,1,0)</f>
        <v>0</v>
      </c>
    </row>
    <row r="43" spans="2:55">
      <c r="B43" s="15">
        <f>IF(WaffleSetUp!G6&lt;=WaffleSetUp!$B$12,1,0)</f>
        <v>0</v>
      </c>
      <c r="C43" s="15">
        <f>IF(WaffleSetUp!H6&lt;=WaffleSetUp!$B$12,1,0)</f>
        <v>0</v>
      </c>
      <c r="D43" s="15">
        <f>IF(WaffleSetUp!I6&lt;=WaffleSetUp!$B$12,1,0)</f>
        <v>0</v>
      </c>
      <c r="E43" s="15">
        <f>IF(WaffleSetUp!J6&lt;=WaffleSetUp!$B$12,1,0)</f>
        <v>0</v>
      </c>
      <c r="F43" s="15">
        <f>IF(WaffleSetUp!K6&lt;=WaffleSetUp!$B$12,1,0)</f>
        <v>0</v>
      </c>
      <c r="G43" s="15">
        <f>IF(WaffleSetUp!L6&lt;=WaffleSetUp!$B$12,1,0)</f>
        <v>0</v>
      </c>
      <c r="H43" s="15">
        <f>IF(WaffleSetUp!M6&lt;=WaffleSetUp!$B$12,1,0)</f>
        <v>0</v>
      </c>
      <c r="I43" s="15">
        <f>IF(WaffleSetUp!N6&lt;=WaffleSetUp!$B$12,1,0)</f>
        <v>0</v>
      </c>
      <c r="J43" s="15">
        <f>IF(WaffleSetUp!O6&lt;=WaffleSetUp!$B$12,1,0)</f>
        <v>0</v>
      </c>
      <c r="K43" s="15">
        <f>IF(WaffleSetUp!P6&lt;=WaffleSetUp!$B$12,1,0)</f>
        <v>0</v>
      </c>
      <c r="M43" s="15">
        <f>IF(WaffleSetUp!G6&lt;=WaffleSetUp!$B$15,1,0)</f>
        <v>0</v>
      </c>
      <c r="N43" s="15">
        <f>IF(WaffleSetUp!H6&lt;=WaffleSetUp!$B$15,1,0)</f>
        <v>0</v>
      </c>
      <c r="O43" s="15">
        <f>IF(WaffleSetUp!I6&lt;=WaffleSetUp!$B$15,1,0)</f>
        <v>0</v>
      </c>
      <c r="P43" s="15">
        <f>IF(WaffleSetUp!J6&lt;=WaffleSetUp!$B$15,1,0)</f>
        <v>0</v>
      </c>
      <c r="Q43" s="15">
        <f>IF(WaffleSetUp!K6&lt;=WaffleSetUp!$B$15,1,0)</f>
        <v>0</v>
      </c>
      <c r="R43" s="15">
        <f>IF(WaffleSetUp!L6&lt;=WaffleSetUp!$B$15,1,0)</f>
        <v>0</v>
      </c>
      <c r="S43" s="15">
        <f>IF(WaffleSetUp!M6&lt;=WaffleSetUp!$B$15,1,0)</f>
        <v>0</v>
      </c>
      <c r="T43" s="15">
        <f>IF(WaffleSetUp!N6&lt;=WaffleSetUp!$B$15,1,0)</f>
        <v>0</v>
      </c>
      <c r="U43" s="15">
        <f>IF(WaffleSetUp!O6&lt;=WaffleSetUp!$B$15,1,0)</f>
        <v>0</v>
      </c>
      <c r="V43" s="15">
        <f>IF(WaffleSetUp!P6&lt;=WaffleSetUp!$B$15,1,0)</f>
        <v>0</v>
      </c>
      <c r="X43" s="15">
        <f>IF(WaffleSetUp!G6&lt;=WaffleSetUp!$B$16,1,0)</f>
        <v>0</v>
      </c>
      <c r="Y43" s="15">
        <f>IF(WaffleSetUp!H6&lt;=WaffleSetUp!$B$16,1,0)</f>
        <v>0</v>
      </c>
      <c r="Z43" s="15">
        <f>IF(WaffleSetUp!I6&lt;=WaffleSetUp!$B$16,1,0)</f>
        <v>0</v>
      </c>
      <c r="AA43" s="15">
        <f>IF(WaffleSetUp!J6&lt;=WaffleSetUp!$B$16,1,0)</f>
        <v>0</v>
      </c>
      <c r="AB43" s="15">
        <f>IF(WaffleSetUp!K6&lt;=WaffleSetUp!$B$16,1,0)</f>
        <v>0</v>
      </c>
      <c r="AC43" s="15">
        <f>IF(WaffleSetUp!L6&lt;=WaffleSetUp!$B$16,1,0)</f>
        <v>0</v>
      </c>
      <c r="AD43" s="15">
        <f>IF(WaffleSetUp!M6&lt;=WaffleSetUp!$B$16,1,0)</f>
        <v>0</v>
      </c>
      <c r="AE43" s="15">
        <f>IF(WaffleSetUp!N6&lt;=WaffleSetUp!$B$16,1,0)</f>
        <v>0</v>
      </c>
      <c r="AF43" s="15">
        <f>IF(WaffleSetUp!O6&lt;=WaffleSetUp!$B$16,1,0)</f>
        <v>0</v>
      </c>
      <c r="AG43" s="15">
        <f>IF(WaffleSetUp!P6&lt;=WaffleSetUp!$B$16,1,0)</f>
        <v>0</v>
      </c>
      <c r="AI43" s="15">
        <f>IF(WaffleSetUp!G6&lt;=WaffleSetUp!$B$17,1,0)</f>
        <v>0</v>
      </c>
      <c r="AJ43" s="15">
        <f>IF(WaffleSetUp!H6&lt;=WaffleSetUp!$B$17,1,0)</f>
        <v>0</v>
      </c>
      <c r="AK43" s="15">
        <f>IF(WaffleSetUp!I6&lt;=WaffleSetUp!$B$17,1,0)</f>
        <v>0</v>
      </c>
      <c r="AL43" s="15">
        <f>IF(WaffleSetUp!J6&lt;=WaffleSetUp!$B$17,1,0)</f>
        <v>0</v>
      </c>
      <c r="AM43" s="15">
        <f>IF(WaffleSetUp!K6&lt;=WaffleSetUp!$B$17,1,0)</f>
        <v>0</v>
      </c>
      <c r="AN43" s="15">
        <f>IF(WaffleSetUp!L6&lt;=WaffleSetUp!$B$17,1,0)</f>
        <v>0</v>
      </c>
      <c r="AO43" s="15">
        <f>IF(WaffleSetUp!M6&lt;=WaffleSetUp!$B$17,1,0)</f>
        <v>0</v>
      </c>
      <c r="AP43" s="15">
        <f>IF(WaffleSetUp!N6&lt;=WaffleSetUp!$B$17,1,0)</f>
        <v>0</v>
      </c>
      <c r="AQ43" s="15">
        <f>IF(WaffleSetUp!O6&lt;=WaffleSetUp!$B$17,1,0)</f>
        <v>0</v>
      </c>
      <c r="AR43" s="15">
        <f>IF(WaffleSetUp!P6&lt;=WaffleSetUp!$B$17,1,0)</f>
        <v>0</v>
      </c>
    </row>
    <row r="44" spans="2:55">
      <c r="B44" s="15">
        <f>IF(WaffleSetUp!G7&lt;=WaffleSetUp!$B$12,1,0)</f>
        <v>0</v>
      </c>
      <c r="C44" s="15">
        <f>IF(WaffleSetUp!H7&lt;=WaffleSetUp!$B$12,1,0)</f>
        <v>0</v>
      </c>
      <c r="D44" s="15">
        <f>IF(WaffleSetUp!I7&lt;=WaffleSetUp!$B$12,1,0)</f>
        <v>0</v>
      </c>
      <c r="E44" s="15">
        <f>IF(WaffleSetUp!J7&lt;=WaffleSetUp!$B$12,1,0)</f>
        <v>0</v>
      </c>
      <c r="F44" s="15">
        <f>IF(WaffleSetUp!K7&lt;=WaffleSetUp!$B$12,1,0)</f>
        <v>0</v>
      </c>
      <c r="G44" s="15">
        <f>IF(WaffleSetUp!L7&lt;=WaffleSetUp!$B$12,1,0)</f>
        <v>0</v>
      </c>
      <c r="H44" s="15">
        <f>IF(WaffleSetUp!M7&lt;=WaffleSetUp!$B$12,1,0)</f>
        <v>0</v>
      </c>
      <c r="I44" s="15">
        <f>IF(WaffleSetUp!N7&lt;=WaffleSetUp!$B$12,1,0)</f>
        <v>0</v>
      </c>
      <c r="J44" s="15">
        <f>IF(WaffleSetUp!O7&lt;=WaffleSetUp!$B$12,1,0)</f>
        <v>0</v>
      </c>
      <c r="K44" s="15">
        <f>IF(WaffleSetUp!P7&lt;=WaffleSetUp!$B$12,1,0)</f>
        <v>0</v>
      </c>
      <c r="M44" s="15">
        <f>IF(WaffleSetUp!G7&lt;=WaffleSetUp!$B$15,1,0)</f>
        <v>0</v>
      </c>
      <c r="N44" s="15">
        <f>IF(WaffleSetUp!H7&lt;=WaffleSetUp!$B$15,1,0)</f>
        <v>0</v>
      </c>
      <c r="O44" s="15">
        <f>IF(WaffleSetUp!I7&lt;=WaffleSetUp!$B$15,1,0)</f>
        <v>0</v>
      </c>
      <c r="P44" s="15">
        <f>IF(WaffleSetUp!J7&lt;=WaffleSetUp!$B$15,1,0)</f>
        <v>0</v>
      </c>
      <c r="Q44" s="15">
        <f>IF(WaffleSetUp!K7&lt;=WaffleSetUp!$B$15,1,0)</f>
        <v>0</v>
      </c>
      <c r="R44" s="15">
        <f>IF(WaffleSetUp!L7&lt;=WaffleSetUp!$B$15,1,0)</f>
        <v>0</v>
      </c>
      <c r="S44" s="15">
        <f>IF(WaffleSetUp!M7&lt;=WaffleSetUp!$B$15,1,0)</f>
        <v>0</v>
      </c>
      <c r="T44" s="15">
        <f>IF(WaffleSetUp!N7&lt;=WaffleSetUp!$B$15,1,0)</f>
        <v>0</v>
      </c>
      <c r="U44" s="15">
        <f>IF(WaffleSetUp!O7&lt;=WaffleSetUp!$B$15,1,0)</f>
        <v>0</v>
      </c>
      <c r="V44" s="15">
        <f>IF(WaffleSetUp!P7&lt;=WaffleSetUp!$B$15,1,0)</f>
        <v>0</v>
      </c>
      <c r="X44" s="15">
        <f>IF(WaffleSetUp!G7&lt;=WaffleSetUp!$B$16,1,0)</f>
        <v>0</v>
      </c>
      <c r="Y44" s="15">
        <f>IF(WaffleSetUp!H7&lt;=WaffleSetUp!$B$16,1,0)</f>
        <v>0</v>
      </c>
      <c r="Z44" s="15">
        <f>IF(WaffleSetUp!I7&lt;=WaffleSetUp!$B$16,1,0)</f>
        <v>0</v>
      </c>
      <c r="AA44" s="15">
        <f>IF(WaffleSetUp!J7&lt;=WaffleSetUp!$B$16,1,0)</f>
        <v>0</v>
      </c>
      <c r="AB44" s="15">
        <f>IF(WaffleSetUp!K7&lt;=WaffleSetUp!$B$16,1,0)</f>
        <v>0</v>
      </c>
      <c r="AC44" s="15">
        <f>IF(WaffleSetUp!L7&lt;=WaffleSetUp!$B$16,1,0)</f>
        <v>0</v>
      </c>
      <c r="AD44" s="15">
        <f>IF(WaffleSetUp!M7&lt;=WaffleSetUp!$B$16,1,0)</f>
        <v>0</v>
      </c>
      <c r="AE44" s="15">
        <f>IF(WaffleSetUp!N7&lt;=WaffleSetUp!$B$16,1,0)</f>
        <v>0</v>
      </c>
      <c r="AF44" s="15">
        <f>IF(WaffleSetUp!O7&lt;=WaffleSetUp!$B$16,1,0)</f>
        <v>0</v>
      </c>
      <c r="AG44" s="15">
        <f>IF(WaffleSetUp!P7&lt;=WaffleSetUp!$B$16,1,0)</f>
        <v>0</v>
      </c>
      <c r="AI44" s="15">
        <f>IF(WaffleSetUp!G7&lt;=WaffleSetUp!$B$17,1,0)</f>
        <v>0</v>
      </c>
      <c r="AJ44" s="15">
        <f>IF(WaffleSetUp!H7&lt;=WaffleSetUp!$B$17,1,0)</f>
        <v>0</v>
      </c>
      <c r="AK44" s="15">
        <f>IF(WaffleSetUp!I7&lt;=WaffleSetUp!$B$17,1,0)</f>
        <v>0</v>
      </c>
      <c r="AL44" s="15">
        <f>IF(WaffleSetUp!J7&lt;=WaffleSetUp!$B$17,1,0)</f>
        <v>0</v>
      </c>
      <c r="AM44" s="15">
        <f>IF(WaffleSetUp!K7&lt;=WaffleSetUp!$B$17,1,0)</f>
        <v>0</v>
      </c>
      <c r="AN44" s="15">
        <f>IF(WaffleSetUp!L7&lt;=WaffleSetUp!$B$17,1,0)</f>
        <v>0</v>
      </c>
      <c r="AO44" s="15">
        <f>IF(WaffleSetUp!M7&lt;=WaffleSetUp!$B$17,1,0)</f>
        <v>0</v>
      </c>
      <c r="AP44" s="15">
        <f>IF(WaffleSetUp!N7&lt;=WaffleSetUp!$B$17,1,0)</f>
        <v>0</v>
      </c>
      <c r="AQ44" s="15">
        <f>IF(WaffleSetUp!O7&lt;=WaffleSetUp!$B$17,1,0)</f>
        <v>0</v>
      </c>
      <c r="AR44" s="15">
        <f>IF(WaffleSetUp!P7&lt;=WaffleSetUp!$B$17,1,0)</f>
        <v>0</v>
      </c>
    </row>
    <row r="45" spans="2:55">
      <c r="B45" s="15">
        <f>IF(WaffleSetUp!G8&lt;=WaffleSetUp!$B$12,1,0)</f>
        <v>0</v>
      </c>
      <c r="C45" s="15">
        <f>IF(WaffleSetUp!H8&lt;=WaffleSetUp!$B$12,1,0)</f>
        <v>0</v>
      </c>
      <c r="D45" s="15">
        <f>IF(WaffleSetUp!I8&lt;=WaffleSetUp!$B$12,1,0)</f>
        <v>0</v>
      </c>
      <c r="E45" s="15">
        <f>IF(WaffleSetUp!J8&lt;=WaffleSetUp!$B$12,1,0)</f>
        <v>0</v>
      </c>
      <c r="F45" s="15">
        <f>IF(WaffleSetUp!K8&lt;=WaffleSetUp!$B$12,1,0)</f>
        <v>0</v>
      </c>
      <c r="G45" s="15">
        <f>IF(WaffleSetUp!L8&lt;=WaffleSetUp!$B$12,1,0)</f>
        <v>0</v>
      </c>
      <c r="H45" s="15">
        <f>IF(WaffleSetUp!M8&lt;=WaffleSetUp!$B$12,1,0)</f>
        <v>0</v>
      </c>
      <c r="I45" s="15">
        <f>IF(WaffleSetUp!N8&lt;=WaffleSetUp!$B$12,1,0)</f>
        <v>0</v>
      </c>
      <c r="J45" s="15">
        <f>IF(WaffleSetUp!O8&lt;=WaffleSetUp!$B$12,1,0)</f>
        <v>0</v>
      </c>
      <c r="K45" s="15">
        <f>IF(WaffleSetUp!P8&lt;=WaffleSetUp!$B$12,1,0)</f>
        <v>0</v>
      </c>
      <c r="M45" s="15">
        <f>IF(WaffleSetUp!G8&lt;=WaffleSetUp!$B$15,1,0)</f>
        <v>0</v>
      </c>
      <c r="N45" s="15">
        <f>IF(WaffleSetUp!H8&lt;=WaffleSetUp!$B$15,1,0)</f>
        <v>0</v>
      </c>
      <c r="O45" s="15">
        <f>IF(WaffleSetUp!I8&lt;=WaffleSetUp!$B$15,1,0)</f>
        <v>0</v>
      </c>
      <c r="P45" s="15">
        <f>IF(WaffleSetUp!J8&lt;=WaffleSetUp!$B$15,1,0)</f>
        <v>0</v>
      </c>
      <c r="Q45" s="15">
        <f>IF(WaffleSetUp!K8&lt;=WaffleSetUp!$B$15,1,0)</f>
        <v>0</v>
      </c>
      <c r="R45" s="15">
        <f>IF(WaffleSetUp!L8&lt;=WaffleSetUp!$B$15,1,0)</f>
        <v>0</v>
      </c>
      <c r="S45" s="15">
        <f>IF(WaffleSetUp!M8&lt;=WaffleSetUp!$B$15,1,0)</f>
        <v>0</v>
      </c>
      <c r="T45" s="15">
        <f>IF(WaffleSetUp!N8&lt;=WaffleSetUp!$B$15,1,0)</f>
        <v>0</v>
      </c>
      <c r="U45" s="15">
        <f>IF(WaffleSetUp!O8&lt;=WaffleSetUp!$B$15,1,0)</f>
        <v>0</v>
      </c>
      <c r="V45" s="15">
        <f>IF(WaffleSetUp!P8&lt;=WaffleSetUp!$B$15,1,0)</f>
        <v>0</v>
      </c>
      <c r="X45" s="15">
        <f>IF(WaffleSetUp!G8&lt;=WaffleSetUp!$B$16,1,0)</f>
        <v>0</v>
      </c>
      <c r="Y45" s="15">
        <f>IF(WaffleSetUp!H8&lt;=WaffleSetUp!$B$16,1,0)</f>
        <v>0</v>
      </c>
      <c r="Z45" s="15">
        <f>IF(WaffleSetUp!I8&lt;=WaffleSetUp!$B$16,1,0)</f>
        <v>0</v>
      </c>
      <c r="AA45" s="15">
        <f>IF(WaffleSetUp!J8&lt;=WaffleSetUp!$B$16,1,0)</f>
        <v>0</v>
      </c>
      <c r="AB45" s="15">
        <f>IF(WaffleSetUp!K8&lt;=WaffleSetUp!$B$16,1,0)</f>
        <v>0</v>
      </c>
      <c r="AC45" s="15">
        <f>IF(WaffleSetUp!L8&lt;=WaffleSetUp!$B$16,1,0)</f>
        <v>0</v>
      </c>
      <c r="AD45" s="15">
        <f>IF(WaffleSetUp!M8&lt;=WaffleSetUp!$B$16,1,0)</f>
        <v>0</v>
      </c>
      <c r="AE45" s="15">
        <f>IF(WaffleSetUp!N8&lt;=WaffleSetUp!$B$16,1,0)</f>
        <v>0</v>
      </c>
      <c r="AF45" s="15">
        <f>IF(WaffleSetUp!O8&lt;=WaffleSetUp!$B$16,1,0)</f>
        <v>0</v>
      </c>
      <c r="AG45" s="15">
        <f>IF(WaffleSetUp!P8&lt;=WaffleSetUp!$B$16,1,0)</f>
        <v>0</v>
      </c>
      <c r="AI45" s="15">
        <f>IF(WaffleSetUp!G8&lt;=WaffleSetUp!$B$17,1,0)</f>
        <v>0</v>
      </c>
      <c r="AJ45" s="15">
        <f>IF(WaffleSetUp!H8&lt;=WaffleSetUp!$B$17,1,0)</f>
        <v>0</v>
      </c>
      <c r="AK45" s="15">
        <f>IF(WaffleSetUp!I8&lt;=WaffleSetUp!$B$17,1,0)</f>
        <v>0</v>
      </c>
      <c r="AL45" s="15">
        <f>IF(WaffleSetUp!J8&lt;=WaffleSetUp!$B$17,1,0)</f>
        <v>0</v>
      </c>
      <c r="AM45" s="15">
        <f>IF(WaffleSetUp!K8&lt;=WaffleSetUp!$B$17,1,0)</f>
        <v>0</v>
      </c>
      <c r="AN45" s="15">
        <f>IF(WaffleSetUp!L8&lt;=WaffleSetUp!$B$17,1,0)</f>
        <v>0</v>
      </c>
      <c r="AO45" s="15">
        <f>IF(WaffleSetUp!M8&lt;=WaffleSetUp!$B$17,1,0)</f>
        <v>0</v>
      </c>
      <c r="AP45" s="15">
        <f>IF(WaffleSetUp!N8&lt;=WaffleSetUp!$B$17,1,0)</f>
        <v>0</v>
      </c>
      <c r="AQ45" s="15">
        <f>IF(WaffleSetUp!O8&lt;=WaffleSetUp!$B$17,1,0)</f>
        <v>0</v>
      </c>
      <c r="AR45" s="15">
        <f>IF(WaffleSetUp!P8&lt;=WaffleSetUp!$B$17,1,0)</f>
        <v>0</v>
      </c>
    </row>
    <row r="46" spans="2:55">
      <c r="B46" s="15">
        <f>IF(WaffleSetUp!G9&lt;=WaffleSetUp!$B$12,1,0)</f>
        <v>0</v>
      </c>
      <c r="C46" s="15">
        <f>IF(WaffleSetUp!H9&lt;=WaffleSetUp!$B$12,1,0)</f>
        <v>0</v>
      </c>
      <c r="D46" s="15">
        <f>IF(WaffleSetUp!I9&lt;=WaffleSetUp!$B$12,1,0)</f>
        <v>0</v>
      </c>
      <c r="E46" s="15">
        <f>IF(WaffleSetUp!J9&lt;=WaffleSetUp!$B$12,1,0)</f>
        <v>0</v>
      </c>
      <c r="F46" s="15">
        <f>IF(WaffleSetUp!K9&lt;=WaffleSetUp!$B$12,1,0)</f>
        <v>0</v>
      </c>
      <c r="G46" s="15">
        <f>IF(WaffleSetUp!L9&lt;=WaffleSetUp!$B$12,1,0)</f>
        <v>0</v>
      </c>
      <c r="H46" s="15">
        <f>IF(WaffleSetUp!M9&lt;=WaffleSetUp!$B$12,1,0)</f>
        <v>0</v>
      </c>
      <c r="I46" s="15">
        <f>IF(WaffleSetUp!N9&lt;=WaffleSetUp!$B$12,1,0)</f>
        <v>0</v>
      </c>
      <c r="J46" s="15">
        <f>IF(WaffleSetUp!O9&lt;=WaffleSetUp!$B$12,1,0)</f>
        <v>0</v>
      </c>
      <c r="K46" s="15">
        <f>IF(WaffleSetUp!P9&lt;=WaffleSetUp!$B$12,1,0)</f>
        <v>1</v>
      </c>
      <c r="M46" s="15">
        <f>IF(WaffleSetUp!G9&lt;=WaffleSetUp!$B$15,1,0)</f>
        <v>0</v>
      </c>
      <c r="N46" s="15">
        <f>IF(WaffleSetUp!H9&lt;=WaffleSetUp!$B$15,1,0)</f>
        <v>0</v>
      </c>
      <c r="O46" s="15">
        <f>IF(WaffleSetUp!I9&lt;=WaffleSetUp!$B$15,1,0)</f>
        <v>0</v>
      </c>
      <c r="P46" s="15">
        <f>IF(WaffleSetUp!J9&lt;=WaffleSetUp!$B$15,1,0)</f>
        <v>0</v>
      </c>
      <c r="Q46" s="15">
        <f>IF(WaffleSetUp!K9&lt;=WaffleSetUp!$B$15,1,0)</f>
        <v>0</v>
      </c>
      <c r="R46" s="15">
        <f>IF(WaffleSetUp!L9&lt;=WaffleSetUp!$B$15,1,0)</f>
        <v>0</v>
      </c>
      <c r="S46" s="15">
        <f>IF(WaffleSetUp!M9&lt;=WaffleSetUp!$B$15,1,0)</f>
        <v>0</v>
      </c>
      <c r="T46" s="15">
        <f>IF(WaffleSetUp!N9&lt;=WaffleSetUp!$B$15,1,0)</f>
        <v>0</v>
      </c>
      <c r="U46" s="15">
        <f>IF(WaffleSetUp!O9&lt;=WaffleSetUp!$B$15,1,0)</f>
        <v>0</v>
      </c>
      <c r="V46" s="15">
        <f>IF(WaffleSetUp!P9&lt;=WaffleSetUp!$B$15,1,0)</f>
        <v>0</v>
      </c>
      <c r="X46" s="15">
        <f>IF(WaffleSetUp!G9&lt;=WaffleSetUp!$B$16,1,0)</f>
        <v>0</v>
      </c>
      <c r="Y46" s="15">
        <f>IF(WaffleSetUp!H9&lt;=WaffleSetUp!$B$16,1,0)</f>
        <v>0</v>
      </c>
      <c r="Z46" s="15">
        <f>IF(WaffleSetUp!I9&lt;=WaffleSetUp!$B$16,1,0)</f>
        <v>0</v>
      </c>
      <c r="AA46" s="15">
        <f>IF(WaffleSetUp!J9&lt;=WaffleSetUp!$B$16,1,0)</f>
        <v>0</v>
      </c>
      <c r="AB46" s="15">
        <f>IF(WaffleSetUp!K9&lt;=WaffleSetUp!$B$16,1,0)</f>
        <v>0</v>
      </c>
      <c r="AC46" s="15">
        <f>IF(WaffleSetUp!L9&lt;=WaffleSetUp!$B$16,1,0)</f>
        <v>0</v>
      </c>
      <c r="AD46" s="15">
        <f>IF(WaffleSetUp!M9&lt;=WaffleSetUp!$B$16,1,0)</f>
        <v>0</v>
      </c>
      <c r="AE46" s="15">
        <f>IF(WaffleSetUp!N9&lt;=WaffleSetUp!$B$16,1,0)</f>
        <v>0</v>
      </c>
      <c r="AF46" s="15">
        <f>IF(WaffleSetUp!O9&lt;=WaffleSetUp!$B$16,1,0)</f>
        <v>0</v>
      </c>
      <c r="AG46" s="15">
        <f>IF(WaffleSetUp!P9&lt;=WaffleSetUp!$B$16,1,0)</f>
        <v>0</v>
      </c>
      <c r="AI46" s="15">
        <f>IF(WaffleSetUp!G9&lt;=WaffleSetUp!$B$17,1,0)</f>
        <v>0</v>
      </c>
      <c r="AJ46" s="15">
        <f>IF(WaffleSetUp!H9&lt;=WaffleSetUp!$B$17,1,0)</f>
        <v>0</v>
      </c>
      <c r="AK46" s="15">
        <f>IF(WaffleSetUp!I9&lt;=WaffleSetUp!$B$17,1,0)</f>
        <v>0</v>
      </c>
      <c r="AL46" s="15">
        <f>IF(WaffleSetUp!J9&lt;=WaffleSetUp!$B$17,1,0)</f>
        <v>0</v>
      </c>
      <c r="AM46" s="15">
        <f>IF(WaffleSetUp!K9&lt;=WaffleSetUp!$B$17,1,0)</f>
        <v>0</v>
      </c>
      <c r="AN46" s="15">
        <f>IF(WaffleSetUp!L9&lt;=WaffleSetUp!$B$17,1,0)</f>
        <v>0</v>
      </c>
      <c r="AO46" s="15">
        <f>IF(WaffleSetUp!M9&lt;=WaffleSetUp!$B$17,1,0)</f>
        <v>0</v>
      </c>
      <c r="AP46" s="15">
        <f>IF(WaffleSetUp!N9&lt;=WaffleSetUp!$B$17,1,0)</f>
        <v>0</v>
      </c>
      <c r="AQ46" s="15">
        <f>IF(WaffleSetUp!O9&lt;=WaffleSetUp!$B$17,1,0)</f>
        <v>0</v>
      </c>
      <c r="AR46" s="15">
        <f>IF(WaffleSetUp!P9&lt;=WaffleSetUp!$B$17,1,0)</f>
        <v>0</v>
      </c>
    </row>
    <row r="47" spans="2:55">
      <c r="B47" s="15">
        <f>IF(WaffleSetUp!G10&lt;=WaffleSetUp!$B$12,1,0)</f>
        <v>1</v>
      </c>
      <c r="C47" s="15">
        <f>IF(WaffleSetUp!H10&lt;=WaffleSetUp!$B$12,1,0)</f>
        <v>1</v>
      </c>
      <c r="D47" s="15">
        <f>IF(WaffleSetUp!I10&lt;=WaffleSetUp!$B$12,1,0)</f>
        <v>1</v>
      </c>
      <c r="E47" s="15">
        <f>IF(WaffleSetUp!J10&lt;=WaffleSetUp!$B$12,1,0)</f>
        <v>1</v>
      </c>
      <c r="F47" s="15">
        <f>IF(WaffleSetUp!K10&lt;=WaffleSetUp!$B$12,1,0)</f>
        <v>1</v>
      </c>
      <c r="G47" s="15">
        <f>IF(WaffleSetUp!L10&lt;=WaffleSetUp!$B$12,1,0)</f>
        <v>1</v>
      </c>
      <c r="H47" s="15">
        <f>IF(WaffleSetUp!M10&lt;=WaffleSetUp!$B$12,1,0)</f>
        <v>1</v>
      </c>
      <c r="I47" s="15">
        <f>IF(WaffleSetUp!N10&lt;=WaffleSetUp!$B$12,1,0)</f>
        <v>1</v>
      </c>
      <c r="J47" s="15">
        <f>IF(WaffleSetUp!O10&lt;=WaffleSetUp!$B$12,1,0)</f>
        <v>1</v>
      </c>
      <c r="K47" s="15">
        <f>IF(WaffleSetUp!P10&lt;=WaffleSetUp!$B$12,1,0)</f>
        <v>1</v>
      </c>
      <c r="M47" s="15">
        <f>IF(WaffleSetUp!G10&lt;=WaffleSetUp!$B$15,1,0)</f>
        <v>0</v>
      </c>
      <c r="N47" s="15">
        <f>IF(WaffleSetUp!H10&lt;=WaffleSetUp!$B$15,1,0)</f>
        <v>0</v>
      </c>
      <c r="O47" s="15">
        <f>IF(WaffleSetUp!I10&lt;=WaffleSetUp!$B$15,1,0)</f>
        <v>0</v>
      </c>
      <c r="P47" s="15">
        <f>IF(WaffleSetUp!J10&lt;=WaffleSetUp!$B$15,1,0)</f>
        <v>0</v>
      </c>
      <c r="Q47" s="15">
        <f>IF(WaffleSetUp!K10&lt;=WaffleSetUp!$B$15,1,0)</f>
        <v>0</v>
      </c>
      <c r="R47" s="15">
        <f>IF(WaffleSetUp!L10&lt;=WaffleSetUp!$B$15,1,0)</f>
        <v>0</v>
      </c>
      <c r="S47" s="15">
        <f>IF(WaffleSetUp!M10&lt;=WaffleSetUp!$B$15,1,0)</f>
        <v>0</v>
      </c>
      <c r="T47" s="15">
        <f>IF(WaffleSetUp!N10&lt;=WaffleSetUp!$B$15,1,0)</f>
        <v>0</v>
      </c>
      <c r="U47" s="15">
        <f>IF(WaffleSetUp!O10&lt;=WaffleSetUp!$B$15,1,0)</f>
        <v>0</v>
      </c>
      <c r="V47" s="15">
        <f>IF(WaffleSetUp!P10&lt;=WaffleSetUp!$B$15,1,0)</f>
        <v>0</v>
      </c>
      <c r="X47" s="15">
        <f>IF(WaffleSetUp!G10&lt;=WaffleSetUp!$B$16,1,0)</f>
        <v>0</v>
      </c>
      <c r="Y47" s="15">
        <f>IF(WaffleSetUp!H10&lt;=WaffleSetUp!$B$16,1,0)</f>
        <v>0</v>
      </c>
      <c r="Z47" s="15">
        <f>IF(WaffleSetUp!I10&lt;=WaffleSetUp!$B$16,1,0)</f>
        <v>0</v>
      </c>
      <c r="AA47" s="15">
        <f>IF(WaffleSetUp!J10&lt;=WaffleSetUp!$B$16,1,0)</f>
        <v>0</v>
      </c>
      <c r="AB47" s="15">
        <f>IF(WaffleSetUp!K10&lt;=WaffleSetUp!$B$16,1,0)</f>
        <v>0</v>
      </c>
      <c r="AC47" s="15">
        <f>IF(WaffleSetUp!L10&lt;=WaffleSetUp!$B$16,1,0)</f>
        <v>0</v>
      </c>
      <c r="AD47" s="15">
        <f>IF(WaffleSetUp!M10&lt;=WaffleSetUp!$B$16,1,0)</f>
        <v>0</v>
      </c>
      <c r="AE47" s="15">
        <f>IF(WaffleSetUp!N10&lt;=WaffleSetUp!$B$16,1,0)</f>
        <v>0</v>
      </c>
      <c r="AF47" s="15">
        <f>IF(WaffleSetUp!O10&lt;=WaffleSetUp!$B$16,1,0)</f>
        <v>0</v>
      </c>
      <c r="AG47" s="15">
        <f>IF(WaffleSetUp!P10&lt;=WaffleSetUp!$B$16,1,0)</f>
        <v>0</v>
      </c>
      <c r="AI47" s="15">
        <f>IF(WaffleSetUp!G10&lt;=WaffleSetUp!$B$17,1,0)</f>
        <v>0</v>
      </c>
      <c r="AJ47" s="15">
        <f>IF(WaffleSetUp!H10&lt;=WaffleSetUp!$B$17,1,0)</f>
        <v>0</v>
      </c>
      <c r="AK47" s="15">
        <f>IF(WaffleSetUp!I10&lt;=WaffleSetUp!$B$17,1,0)</f>
        <v>0</v>
      </c>
      <c r="AL47" s="15">
        <f>IF(WaffleSetUp!J10&lt;=WaffleSetUp!$B$17,1,0)</f>
        <v>0</v>
      </c>
      <c r="AM47" s="15">
        <f>IF(WaffleSetUp!K10&lt;=WaffleSetUp!$B$17,1,0)</f>
        <v>0</v>
      </c>
      <c r="AN47" s="15">
        <f>IF(WaffleSetUp!L10&lt;=WaffleSetUp!$B$17,1,0)</f>
        <v>0</v>
      </c>
      <c r="AO47" s="15">
        <f>IF(WaffleSetUp!M10&lt;=WaffleSetUp!$B$17,1,0)</f>
        <v>0</v>
      </c>
      <c r="AP47" s="15">
        <f>IF(WaffleSetUp!N10&lt;=WaffleSetUp!$B$17,1,0)</f>
        <v>0</v>
      </c>
      <c r="AQ47" s="15">
        <f>IF(WaffleSetUp!O10&lt;=WaffleSetUp!$B$17,1,0)</f>
        <v>0</v>
      </c>
      <c r="AR47" s="15">
        <f>IF(WaffleSetUp!P10&lt;=WaffleSetUp!$B$17,1,0)</f>
        <v>0</v>
      </c>
    </row>
    <row r="48" spans="2:55">
      <c r="B48" s="15">
        <f>IF(WaffleSetUp!G11&lt;=WaffleSetUp!$B$12,1,0)</f>
        <v>1</v>
      </c>
      <c r="C48" s="15">
        <f>IF(WaffleSetUp!H11&lt;=WaffleSetUp!$B$12,1,0)</f>
        <v>1</v>
      </c>
      <c r="D48" s="15">
        <f>IF(WaffleSetUp!I11&lt;=WaffleSetUp!$B$12,1,0)</f>
        <v>1</v>
      </c>
      <c r="E48" s="15">
        <f>IF(WaffleSetUp!J11&lt;=WaffleSetUp!$B$12,1,0)</f>
        <v>1</v>
      </c>
      <c r="F48" s="15">
        <f>IF(WaffleSetUp!K11&lt;=WaffleSetUp!$B$12,1,0)</f>
        <v>1</v>
      </c>
      <c r="G48" s="15">
        <f>IF(WaffleSetUp!L11&lt;=WaffleSetUp!$B$12,1,0)</f>
        <v>1</v>
      </c>
      <c r="H48" s="15">
        <f>IF(WaffleSetUp!M11&lt;=WaffleSetUp!$B$12,1,0)</f>
        <v>1</v>
      </c>
      <c r="I48" s="15">
        <f>IF(WaffleSetUp!N11&lt;=WaffleSetUp!$B$12,1,0)</f>
        <v>1</v>
      </c>
      <c r="J48" s="15">
        <f>IF(WaffleSetUp!O11&lt;=WaffleSetUp!$B$12,1,0)</f>
        <v>1</v>
      </c>
      <c r="K48" s="15">
        <f>IF(WaffleSetUp!P11&lt;=WaffleSetUp!$B$12,1,0)</f>
        <v>1</v>
      </c>
      <c r="M48" s="15">
        <f>IF(WaffleSetUp!G11&lt;=WaffleSetUp!$B$15,1,0)</f>
        <v>0</v>
      </c>
      <c r="N48" s="15">
        <f>IF(WaffleSetUp!H11&lt;=WaffleSetUp!$B$15,1,0)</f>
        <v>0</v>
      </c>
      <c r="O48" s="15">
        <f>IF(WaffleSetUp!I11&lt;=WaffleSetUp!$B$15,1,0)</f>
        <v>0</v>
      </c>
      <c r="P48" s="15">
        <f>IF(WaffleSetUp!J11&lt;=WaffleSetUp!$B$15,1,0)</f>
        <v>0</v>
      </c>
      <c r="Q48" s="15">
        <f>IF(WaffleSetUp!K11&lt;=WaffleSetUp!$B$15,1,0)</f>
        <v>0</v>
      </c>
      <c r="R48" s="15">
        <f>IF(WaffleSetUp!L11&lt;=WaffleSetUp!$B$15,1,0)</f>
        <v>0</v>
      </c>
      <c r="S48" s="15">
        <f>IF(WaffleSetUp!M11&lt;=WaffleSetUp!$B$15,1,0)</f>
        <v>0</v>
      </c>
      <c r="T48" s="15">
        <f>IF(WaffleSetUp!N11&lt;=WaffleSetUp!$B$15,1,0)</f>
        <v>0</v>
      </c>
      <c r="U48" s="15">
        <f>IF(WaffleSetUp!O11&lt;=WaffleSetUp!$B$15,1,0)</f>
        <v>0</v>
      </c>
      <c r="V48" s="15">
        <f>IF(WaffleSetUp!P11&lt;=WaffleSetUp!$B$15,1,0)</f>
        <v>0</v>
      </c>
      <c r="X48" s="15">
        <f>IF(WaffleSetUp!G11&lt;=WaffleSetUp!$B$16,1,0)</f>
        <v>0</v>
      </c>
      <c r="Y48" s="15">
        <f>IF(WaffleSetUp!H11&lt;=WaffleSetUp!$B$16,1,0)</f>
        <v>0</v>
      </c>
      <c r="Z48" s="15">
        <f>IF(WaffleSetUp!I11&lt;=WaffleSetUp!$B$16,1,0)</f>
        <v>0</v>
      </c>
      <c r="AA48" s="15">
        <f>IF(WaffleSetUp!J11&lt;=WaffleSetUp!$B$16,1,0)</f>
        <v>0</v>
      </c>
      <c r="AB48" s="15">
        <f>IF(WaffleSetUp!K11&lt;=WaffleSetUp!$B$16,1,0)</f>
        <v>0</v>
      </c>
      <c r="AC48" s="15">
        <f>IF(WaffleSetUp!L11&lt;=WaffleSetUp!$B$16,1,0)</f>
        <v>0</v>
      </c>
      <c r="AD48" s="15">
        <f>IF(WaffleSetUp!M11&lt;=WaffleSetUp!$B$16,1,0)</f>
        <v>0</v>
      </c>
      <c r="AE48" s="15">
        <f>IF(WaffleSetUp!N11&lt;=WaffleSetUp!$B$16,1,0)</f>
        <v>0</v>
      </c>
      <c r="AF48" s="15">
        <f>IF(WaffleSetUp!O11&lt;=WaffleSetUp!$B$16,1,0)</f>
        <v>0</v>
      </c>
      <c r="AG48" s="15">
        <f>IF(WaffleSetUp!P11&lt;=WaffleSetUp!$B$16,1,0)</f>
        <v>0</v>
      </c>
      <c r="AI48" s="15">
        <f>IF(WaffleSetUp!G11&lt;=WaffleSetUp!$B$17,1,0)</f>
        <v>0</v>
      </c>
      <c r="AJ48" s="15">
        <f>IF(WaffleSetUp!H11&lt;=WaffleSetUp!$B$17,1,0)</f>
        <v>0</v>
      </c>
      <c r="AK48" s="15">
        <f>IF(WaffleSetUp!I11&lt;=WaffleSetUp!$B$17,1,0)</f>
        <v>0</v>
      </c>
      <c r="AL48" s="15">
        <f>IF(WaffleSetUp!J11&lt;=WaffleSetUp!$B$17,1,0)</f>
        <v>0</v>
      </c>
      <c r="AM48" s="15">
        <f>IF(WaffleSetUp!K11&lt;=WaffleSetUp!$B$17,1,0)</f>
        <v>0</v>
      </c>
      <c r="AN48" s="15">
        <f>IF(WaffleSetUp!L11&lt;=WaffleSetUp!$B$17,1,0)</f>
        <v>0</v>
      </c>
      <c r="AO48" s="15">
        <f>IF(WaffleSetUp!M11&lt;=WaffleSetUp!$B$17,1,0)</f>
        <v>0</v>
      </c>
      <c r="AP48" s="15">
        <f>IF(WaffleSetUp!N11&lt;=WaffleSetUp!$B$17,1,0)</f>
        <v>0</v>
      </c>
      <c r="AQ48" s="15">
        <f>IF(WaffleSetUp!O11&lt;=WaffleSetUp!$B$17,1,0)</f>
        <v>0</v>
      </c>
      <c r="AR48" s="15">
        <f>IF(WaffleSetUp!P11&lt;=WaffleSetUp!$B$17,1,0)</f>
        <v>0</v>
      </c>
    </row>
    <row r="49" spans="2:55">
      <c r="B49" s="15">
        <f>IF(WaffleSetUp!G12&lt;=WaffleSetUp!$B$12,1,0)</f>
        <v>1</v>
      </c>
      <c r="C49" s="15">
        <f>IF(WaffleSetUp!H12&lt;=WaffleSetUp!$B$12,1,0)</f>
        <v>1</v>
      </c>
      <c r="D49" s="15">
        <f>IF(WaffleSetUp!I12&lt;=WaffleSetUp!$B$12,1,0)</f>
        <v>1</v>
      </c>
      <c r="E49" s="15">
        <f>IF(WaffleSetUp!J12&lt;=WaffleSetUp!$B$12,1,0)</f>
        <v>1</v>
      </c>
      <c r="F49" s="15">
        <f>IF(WaffleSetUp!K12&lt;=WaffleSetUp!$B$12,1,0)</f>
        <v>1</v>
      </c>
      <c r="G49" s="15">
        <f>IF(WaffleSetUp!L12&lt;=WaffleSetUp!$B$12,1,0)</f>
        <v>1</v>
      </c>
      <c r="H49" s="15">
        <f>IF(WaffleSetUp!M12&lt;=WaffleSetUp!$B$12,1,0)</f>
        <v>1</v>
      </c>
      <c r="I49" s="15">
        <f>IF(WaffleSetUp!N12&lt;=WaffleSetUp!$B$12,1,0)</f>
        <v>1</v>
      </c>
      <c r="J49" s="15">
        <f>IF(WaffleSetUp!O12&lt;=WaffleSetUp!$B$12,1,0)</f>
        <v>1</v>
      </c>
      <c r="K49" s="15">
        <f>IF(WaffleSetUp!P12&lt;=WaffleSetUp!$B$12,1,0)</f>
        <v>1</v>
      </c>
      <c r="M49" s="15">
        <f>IF(WaffleSetUp!G12&lt;=WaffleSetUp!$B$15,1,0)</f>
        <v>0</v>
      </c>
      <c r="N49" s="15">
        <f>IF(WaffleSetUp!H12&lt;=WaffleSetUp!$B$15,1,0)</f>
        <v>0</v>
      </c>
      <c r="O49" s="15">
        <f>IF(WaffleSetUp!I12&lt;=WaffleSetUp!$B$15,1,0)</f>
        <v>0</v>
      </c>
      <c r="P49" s="15">
        <f>IF(WaffleSetUp!J12&lt;=WaffleSetUp!$B$15,1,0)</f>
        <v>0</v>
      </c>
      <c r="Q49" s="15">
        <f>IF(WaffleSetUp!K12&lt;=WaffleSetUp!$B$15,1,0)</f>
        <v>0</v>
      </c>
      <c r="R49" s="15">
        <f>IF(WaffleSetUp!L12&lt;=WaffleSetUp!$B$15,1,0)</f>
        <v>0</v>
      </c>
      <c r="S49" s="15">
        <f>IF(WaffleSetUp!M12&lt;=WaffleSetUp!$B$15,1,0)</f>
        <v>1</v>
      </c>
      <c r="T49" s="15">
        <f>IF(WaffleSetUp!N12&lt;=WaffleSetUp!$B$15,1,0)</f>
        <v>1</v>
      </c>
      <c r="U49" s="15">
        <f>IF(WaffleSetUp!O12&lt;=WaffleSetUp!$B$15,1,0)</f>
        <v>1</v>
      </c>
      <c r="V49" s="15">
        <f>IF(WaffleSetUp!P12&lt;=WaffleSetUp!$B$15,1,0)</f>
        <v>1</v>
      </c>
      <c r="X49" s="15">
        <f>IF(WaffleSetUp!G12&lt;=WaffleSetUp!$B$16,1,0)</f>
        <v>0</v>
      </c>
      <c r="Y49" s="15">
        <f>IF(WaffleSetUp!H12&lt;=WaffleSetUp!$B$16,1,0)</f>
        <v>0</v>
      </c>
      <c r="Z49" s="15">
        <f>IF(WaffleSetUp!I12&lt;=WaffleSetUp!$B$16,1,0)</f>
        <v>0</v>
      </c>
      <c r="AA49" s="15">
        <f>IF(WaffleSetUp!J12&lt;=WaffleSetUp!$B$16,1,0)</f>
        <v>0</v>
      </c>
      <c r="AB49" s="15">
        <f>IF(WaffleSetUp!K12&lt;=WaffleSetUp!$B$16,1,0)</f>
        <v>0</v>
      </c>
      <c r="AC49" s="15">
        <f>IF(WaffleSetUp!L12&lt;=WaffleSetUp!$B$16,1,0)</f>
        <v>0</v>
      </c>
      <c r="AD49" s="15">
        <f>IF(WaffleSetUp!M12&lt;=WaffleSetUp!$B$16,1,0)</f>
        <v>0</v>
      </c>
      <c r="AE49" s="15">
        <f>IF(WaffleSetUp!N12&lt;=WaffleSetUp!$B$16,1,0)</f>
        <v>0</v>
      </c>
      <c r="AF49" s="15">
        <f>IF(WaffleSetUp!O12&lt;=WaffleSetUp!$B$16,1,0)</f>
        <v>1</v>
      </c>
      <c r="AG49" s="15">
        <f>IF(WaffleSetUp!P12&lt;=WaffleSetUp!$B$16,1,0)</f>
        <v>1</v>
      </c>
      <c r="AI49" s="15">
        <f>IF(WaffleSetUp!G12&lt;=WaffleSetUp!$B$17,1,0)</f>
        <v>0</v>
      </c>
      <c r="AJ49" s="15">
        <f>IF(WaffleSetUp!H12&lt;=WaffleSetUp!$B$17,1,0)</f>
        <v>0</v>
      </c>
      <c r="AK49" s="15">
        <f>IF(WaffleSetUp!I12&lt;=WaffleSetUp!$B$17,1,0)</f>
        <v>0</v>
      </c>
      <c r="AL49" s="15">
        <f>IF(WaffleSetUp!J12&lt;=WaffleSetUp!$B$17,1,0)</f>
        <v>0</v>
      </c>
      <c r="AM49" s="15">
        <f>IF(WaffleSetUp!K12&lt;=WaffleSetUp!$B$17,1,0)</f>
        <v>0</v>
      </c>
      <c r="AN49" s="15">
        <f>IF(WaffleSetUp!L12&lt;=WaffleSetUp!$B$17,1,0)</f>
        <v>0</v>
      </c>
      <c r="AO49" s="15">
        <f>IF(WaffleSetUp!M12&lt;=WaffleSetUp!$B$17,1,0)</f>
        <v>0</v>
      </c>
      <c r="AP49" s="15">
        <f>IF(WaffleSetUp!N12&lt;=WaffleSetUp!$B$17,1,0)</f>
        <v>0</v>
      </c>
      <c r="AQ49" s="15">
        <f>IF(WaffleSetUp!O12&lt;=WaffleSetUp!$B$17,1,0)</f>
        <v>0</v>
      </c>
      <c r="AR49" s="15">
        <f>IF(WaffleSetUp!P12&lt;=WaffleSetUp!$B$17,1,0)</f>
        <v>0</v>
      </c>
    </row>
    <row r="51" spans="2:55">
      <c r="B51" s="45" t="s">
        <v>61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</row>
    <row r="52" spans="2:5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</row>
    <row r="53" spans="2:55">
      <c r="B53" s="12" t="s">
        <v>62</v>
      </c>
    </row>
  </sheetData>
  <mergeCells count="24">
    <mergeCell ref="B51:BC52"/>
    <mergeCell ref="B2:BC2"/>
    <mergeCell ref="B3:BC3"/>
    <mergeCell ref="S5:W5"/>
    <mergeCell ref="B38:K39"/>
    <mergeCell ref="M38:V39"/>
    <mergeCell ref="X38:AG39"/>
    <mergeCell ref="B8:BC8"/>
    <mergeCell ref="B10:BC10"/>
    <mergeCell ref="B9:BC9"/>
    <mergeCell ref="Z6:AE6"/>
    <mergeCell ref="S6:X6"/>
    <mergeCell ref="B12:K13"/>
    <mergeCell ref="M12:V13"/>
    <mergeCell ref="X12:AG13"/>
    <mergeCell ref="AI12:AR13"/>
    <mergeCell ref="AG6:AL6"/>
    <mergeCell ref="AI38:AR39"/>
    <mergeCell ref="AT12:BC13"/>
    <mergeCell ref="B25:K26"/>
    <mergeCell ref="M25:V26"/>
    <mergeCell ref="X25:AG26"/>
    <mergeCell ref="AI25:AR26"/>
    <mergeCell ref="AT25:BC26"/>
  </mergeCells>
  <conditionalFormatting sqref="B14:K23">
    <cfRule type="cellIs" dxfId="13" priority="14" operator="equal">
      <formula>1</formula>
    </cfRule>
  </conditionalFormatting>
  <conditionalFormatting sqref="M14:V23">
    <cfRule type="cellIs" dxfId="12" priority="13" operator="equal">
      <formula>1</formula>
    </cfRule>
  </conditionalFormatting>
  <conditionalFormatting sqref="X14:AG23">
    <cfRule type="cellIs" dxfId="11" priority="12" operator="equal">
      <formula>1</formula>
    </cfRule>
  </conditionalFormatting>
  <conditionalFormatting sqref="AI14:AR23">
    <cfRule type="cellIs" dxfId="10" priority="11" operator="equal">
      <formula>1</formula>
    </cfRule>
  </conditionalFormatting>
  <conditionalFormatting sqref="AT14:BC23">
    <cfRule type="cellIs" dxfId="9" priority="10" operator="equal">
      <formula>1</formula>
    </cfRule>
  </conditionalFormatting>
  <conditionalFormatting sqref="B27:K36">
    <cfRule type="cellIs" dxfId="8" priority="9" operator="equal">
      <formula>1</formula>
    </cfRule>
  </conditionalFormatting>
  <conditionalFormatting sqref="B40:K49">
    <cfRule type="cellIs" dxfId="7" priority="8" operator="equal">
      <formula>1</formula>
    </cfRule>
  </conditionalFormatting>
  <conditionalFormatting sqref="M27:V36">
    <cfRule type="cellIs" dxfId="6" priority="7" operator="equal">
      <formula>1</formula>
    </cfRule>
  </conditionalFormatting>
  <conditionalFormatting sqref="M40:V49">
    <cfRule type="cellIs" dxfId="5" priority="6" operator="equal">
      <formula>1</formula>
    </cfRule>
  </conditionalFormatting>
  <conditionalFormatting sqref="X27:AG36">
    <cfRule type="cellIs" dxfId="4" priority="5" operator="equal">
      <formula>1</formula>
    </cfRule>
  </conditionalFormatting>
  <conditionalFormatting sqref="X40:AG49">
    <cfRule type="cellIs" dxfId="3" priority="4" operator="equal">
      <formula>1</formula>
    </cfRule>
  </conditionalFormatting>
  <conditionalFormatting sqref="AI27:AR36">
    <cfRule type="cellIs" dxfId="2" priority="3" operator="equal">
      <formula>1</formula>
    </cfRule>
  </conditionalFormatting>
  <conditionalFormatting sqref="AI40:AR49">
    <cfRule type="cellIs" dxfId="1" priority="2" operator="equal">
      <formula>1</formula>
    </cfRule>
  </conditionalFormatting>
  <conditionalFormatting sqref="AT27:BC36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8D1B6E-65B1-C143-A689-81ADFCC21F1F}">
          <x14:formula1>
            <xm:f>WaffleSetUp!$F$18:$G$18</xm:f>
          </x14:formula1>
          <xm:sqref>J7 S6</xm:sqref>
        </x14:dataValidation>
        <x14:dataValidation type="list" allowBlank="1" showInputMessage="1" showErrorMessage="1" xr:uid="{BD9D9D14-E5B0-6B47-ACF3-6A33D2E4EA8F}">
          <x14:formula1>
            <xm:f>WaffleSetUp!$F$20:$J$20</xm:f>
          </x14:formula1>
          <xm:sqref>T7:Y7 AG6:AL6</xm:sqref>
        </x14:dataValidation>
        <x14:dataValidation type="list" allowBlank="1" showInputMessage="1" showErrorMessage="1" xr:uid="{203D7982-427D-FD4E-A77C-AF1F69F8D388}">
          <x14:formula1>
            <xm:f>WaffleSetUp!$F$19:$I$19</xm:f>
          </x14:formula1>
          <xm:sqref>O7 Z6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DB387-BE43-1543-A180-479600FF0D07}">
  <sheetPr codeName="Sheet4"/>
  <dimension ref="A1:A12"/>
  <sheetViews>
    <sheetView workbookViewId="0"/>
  </sheetViews>
  <sheetFormatPr baseColWidth="10" defaultRowHeight="21"/>
  <cols>
    <col min="1" max="1" width="166.5" style="4" bestFit="1" customWidth="1"/>
    <col min="2" max="16384" width="10.83203125" style="4"/>
  </cols>
  <sheetData>
    <row r="1" spans="1:1">
      <c r="A1" s="3" t="s">
        <v>7</v>
      </c>
    </row>
    <row r="2" spans="1:1">
      <c r="A2" s="3"/>
    </row>
    <row r="3" spans="1:1">
      <c r="A3" s="5" t="s">
        <v>8</v>
      </c>
    </row>
    <row r="4" spans="1:1">
      <c r="A4" s="5"/>
    </row>
    <row r="5" spans="1:1">
      <c r="A5" s="35" t="s">
        <v>69</v>
      </c>
    </row>
    <row r="6" spans="1:1">
      <c r="A6" s="35"/>
    </row>
    <row r="7" spans="1:1">
      <c r="A7" s="4" t="s">
        <v>9</v>
      </c>
    </row>
    <row r="8" spans="1:1">
      <c r="A8" s="6" t="s">
        <v>10</v>
      </c>
    </row>
    <row r="9" spans="1:1">
      <c r="A9" s="6" t="s">
        <v>11</v>
      </c>
    </row>
    <row r="10" spans="1:1">
      <c r="A10" s="7" t="s">
        <v>12</v>
      </c>
    </row>
    <row r="11" spans="1:1">
      <c r="A11" s="7" t="s">
        <v>13</v>
      </c>
    </row>
    <row r="12" spans="1:1">
      <c r="A12" s="8" t="s">
        <v>14</v>
      </c>
    </row>
  </sheetData>
  <hyperlinks>
    <hyperlink ref="A9" r:id="rId1" display="-Listen to the weekly PolicyViz Podcast to learn more about data visualization, open data, tools, presentations, and more: https://policyviz.com/podcast/" xr:uid="{A8C441E7-33F8-BD4D-8A89-1B436B98560D}"/>
    <hyperlink ref="A8" r:id="rId2" display="-Submit your visualizations to HelpMeViz (www.helpmeviz.com) to receive feedback and advice about your visualization challenges. " xr:uid="{6288E8EF-FCB1-784D-99E2-6E86E31DD293}"/>
    <hyperlink ref="A3" r:id="rId3" display="Learn more about how PolicyViz can help you do a better job process, analyze, share, and present your data at https://policyviz.com/services/. " xr:uid="{73390C7F-4E88-C345-8435-6B0C06124509}"/>
    <hyperlink ref="A12" r:id="rId4" display="-Purchase the step-by-step e-books  to extend the data visualization capabilities of Excel in the PolicyViz Shop: https://policyviz.com/shop/" xr:uid="{4A447275-8BF8-2A4C-A116-6B786EB64298}"/>
    <hyperlink ref="A10" r:id="rId5" display="-Purchase Better Presentations: A Guide for Scholars, Researchers, and Wonks (http://amzn.to/2amORq1) to learn how to deliver data-rich presentations. And visit the Better Presentations website to download PowerPoint files, icons, worksheets and more." xr:uid="{950384FD-9D9C-BC49-8E7B-5E4B5AC43608}"/>
    <hyperlink ref="A11" r:id="rId6" xr:uid="{D5D1D08B-E036-6D4F-8473-BCEC69CB5665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WaffleSetUp</vt:lpstr>
      <vt:lpstr>Waffles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Schwabish</cp:lastModifiedBy>
  <dcterms:created xsi:type="dcterms:W3CDTF">2018-01-31T19:53:11Z</dcterms:created>
  <dcterms:modified xsi:type="dcterms:W3CDTF">2018-04-26T02:53:05Z</dcterms:modified>
</cp:coreProperties>
</file>