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JonSchwabish/Desktop/Slobin Slavery Map/"/>
    </mc:Choice>
  </mc:AlternateContent>
  <bookViews>
    <workbookView xWindow="3240" yWindow="1340" windowWidth="25440" windowHeight="17380"/>
  </bookViews>
  <sheets>
    <sheet name="Graphs" sheetId="3" r:id="rId1"/>
    <sheet name="AllResults" sheetId="1" r:id="rId2"/>
    <sheet name="Statistics" sheetId="2" r:id="rId3"/>
    <sheet name="Notes" sheetId="4" r:id="rId4"/>
  </sheets>
  <calcPr calcId="150001" concurrentCalc="0"/>
  <pivotCaches>
    <pivotCache cacheId="0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3" l="1"/>
  <c r="G76" i="3"/>
  <c r="G75" i="3"/>
  <c r="G45" i="3"/>
  <c r="G42" i="3"/>
  <c r="G15" i="3"/>
  <c r="G10" i="3"/>
  <c r="G7" i="3"/>
  <c r="G8" i="3"/>
  <c r="G9" i="3"/>
  <c r="G12" i="3"/>
  <c r="G13" i="3"/>
  <c r="G14" i="3"/>
  <c r="G17" i="3"/>
  <c r="G18" i="3"/>
  <c r="G21" i="3"/>
  <c r="G23" i="3"/>
  <c r="G24" i="3"/>
  <c r="G25" i="3"/>
  <c r="G28" i="3"/>
  <c r="G29" i="3"/>
  <c r="G30" i="3"/>
  <c r="G34" i="3"/>
  <c r="G35" i="3"/>
  <c r="G37" i="3"/>
  <c r="G39" i="3"/>
  <c r="G41" i="3"/>
  <c r="G44" i="3"/>
  <c r="G47" i="3"/>
  <c r="G48" i="3"/>
  <c r="G49" i="3"/>
  <c r="G50" i="3"/>
  <c r="G51" i="3"/>
  <c r="G52" i="3"/>
  <c r="G53" i="3"/>
  <c r="G54" i="3"/>
  <c r="G55" i="3"/>
  <c r="G56" i="3"/>
  <c r="G57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6" i="3"/>
  <c r="F75" i="3"/>
  <c r="F76" i="3"/>
  <c r="E76" i="3"/>
  <c r="D76" i="3"/>
  <c r="C76" i="3"/>
  <c r="E75" i="3"/>
  <c r="D75" i="3"/>
  <c r="C75" i="3"/>
  <c r="B76" i="3"/>
  <c r="B75" i="3"/>
  <c r="G74" i="3"/>
  <c r="E74" i="3"/>
  <c r="D74" i="3"/>
  <c r="C74" i="3"/>
  <c r="B74" i="3"/>
  <c r="F74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6" i="3"/>
</calcChain>
</file>

<file path=xl/sharedStrings.xml><?xml version="1.0" encoding="utf-8"?>
<sst xmlns="http://schemas.openxmlformats.org/spreadsheetml/2006/main" count="2107" uniqueCount="225">
  <si>
    <t>Election Code</t>
  </si>
  <si>
    <t>Election Title</t>
  </si>
  <si>
    <t>County Code</t>
  </si>
  <si>
    <t>County Name</t>
  </si>
  <si>
    <t>Contest Code</t>
  </si>
  <si>
    <t>Contest Title</t>
  </si>
  <si>
    <t>Candidate Number</t>
  </si>
  <si>
    <t>Candidate Name</t>
  </si>
  <si>
    <t>Votes</t>
  </si>
  <si>
    <t>Party Code</t>
  </si>
  <si>
    <t>U.S. SENATE SPECIAL GENERAL ELECTION 2017</t>
  </si>
  <si>
    <t>01</t>
  </si>
  <si>
    <t>Jefferson</t>
  </si>
  <si>
    <t>01000900</t>
  </si>
  <si>
    <t>UNITED STATES SENATOR</t>
  </si>
  <si>
    <t>001</t>
  </si>
  <si>
    <t>Doug Jones</t>
  </si>
  <si>
    <t>DEM</t>
  </si>
  <si>
    <t>002</t>
  </si>
  <si>
    <t>Roy S. Moore</t>
  </si>
  <si>
    <t>REP</t>
  </si>
  <si>
    <t>003</t>
  </si>
  <si>
    <t>Write-In</t>
  </si>
  <si>
    <t>NON</t>
  </si>
  <si>
    <t>02</t>
  </si>
  <si>
    <t>Mobile</t>
  </si>
  <si>
    <t>03</t>
  </si>
  <si>
    <t>Montgomery</t>
  </si>
  <si>
    <t>04</t>
  </si>
  <si>
    <t>Autauga</t>
  </si>
  <si>
    <t>05</t>
  </si>
  <si>
    <t>Baldwin</t>
  </si>
  <si>
    <t>05010200</t>
  </si>
  <si>
    <t>ONE- MILL SCHOOL TAX</t>
  </si>
  <si>
    <t>For   Proposed Taxation</t>
  </si>
  <si>
    <t>Against  Proposed Taxation</t>
  </si>
  <si>
    <t>06</t>
  </si>
  <si>
    <t>Barbour</t>
  </si>
  <si>
    <t>07</t>
  </si>
  <si>
    <t>Bibb</t>
  </si>
  <si>
    <t>08</t>
  </si>
  <si>
    <t>Blount</t>
  </si>
  <si>
    <t>09</t>
  </si>
  <si>
    <t>Bullock</t>
  </si>
  <si>
    <t>10</t>
  </si>
  <si>
    <t>Butler</t>
  </si>
  <si>
    <t>11</t>
  </si>
  <si>
    <t>Calhoun</t>
  </si>
  <si>
    <t>12</t>
  </si>
  <si>
    <t>Chambers</t>
  </si>
  <si>
    <t>13</t>
  </si>
  <si>
    <t>Cherokee</t>
  </si>
  <si>
    <t>14</t>
  </si>
  <si>
    <t>Chilton</t>
  </si>
  <si>
    <t>15</t>
  </si>
  <si>
    <t>Choctaw</t>
  </si>
  <si>
    <t>16</t>
  </si>
  <si>
    <t>Clarke</t>
  </si>
  <si>
    <t>17</t>
  </si>
  <si>
    <t>Clay</t>
  </si>
  <si>
    <t>18</t>
  </si>
  <si>
    <t>Cleburne</t>
  </si>
  <si>
    <t>19</t>
  </si>
  <si>
    <t>Coffee</t>
  </si>
  <si>
    <t>20</t>
  </si>
  <si>
    <t>Colbert</t>
  </si>
  <si>
    <t>21</t>
  </si>
  <si>
    <t>Conecuh</t>
  </si>
  <si>
    <t>22</t>
  </si>
  <si>
    <t>Coosa</t>
  </si>
  <si>
    <t>23</t>
  </si>
  <si>
    <t>Covington</t>
  </si>
  <si>
    <t>24</t>
  </si>
  <si>
    <t>Crenshaw</t>
  </si>
  <si>
    <t>25</t>
  </si>
  <si>
    <t>Cullman</t>
  </si>
  <si>
    <t>26</t>
  </si>
  <si>
    <t>Dale</t>
  </si>
  <si>
    <t>27</t>
  </si>
  <si>
    <t>Dallas</t>
  </si>
  <si>
    <t>28</t>
  </si>
  <si>
    <t>DeKalb</t>
  </si>
  <si>
    <t>29</t>
  </si>
  <si>
    <t>Elmore</t>
  </si>
  <si>
    <t>30</t>
  </si>
  <si>
    <t>Escambia</t>
  </si>
  <si>
    <t>31</t>
  </si>
  <si>
    <t>Etowah</t>
  </si>
  <si>
    <t>32</t>
  </si>
  <si>
    <t>Fayette</t>
  </si>
  <si>
    <t>33</t>
  </si>
  <si>
    <t>Franklin</t>
  </si>
  <si>
    <t>34</t>
  </si>
  <si>
    <t>Geneva</t>
  </si>
  <si>
    <t>34010300</t>
  </si>
  <si>
    <t>PROPOSED LOCAL AMENDMENT</t>
  </si>
  <si>
    <t>Yes - Local Amendment No. 1</t>
  </si>
  <si>
    <t>No - Local Amendment No. 1</t>
  </si>
  <si>
    <t>35</t>
  </si>
  <si>
    <t>Greene</t>
  </si>
  <si>
    <t>36</t>
  </si>
  <si>
    <t>Hale</t>
  </si>
  <si>
    <t>37</t>
  </si>
  <si>
    <t>Henry</t>
  </si>
  <si>
    <t>38</t>
  </si>
  <si>
    <t>Houston</t>
  </si>
  <si>
    <t>39</t>
  </si>
  <si>
    <t>Jackson</t>
  </si>
  <si>
    <t>40</t>
  </si>
  <si>
    <t>Lamar</t>
  </si>
  <si>
    <t>40010200</t>
  </si>
  <si>
    <t>PROPOSED LOCAL AMENDMENT NO. ONE (1)</t>
  </si>
  <si>
    <t>40010300</t>
  </si>
  <si>
    <t>PROPOSED LOCAL AMENDMENT NO. TWO (2)</t>
  </si>
  <si>
    <t>Yes - Local Amendment No. 2</t>
  </si>
  <si>
    <t>No - Local Amendment No. 2</t>
  </si>
  <si>
    <t>41</t>
  </si>
  <si>
    <t>Lauderdale</t>
  </si>
  <si>
    <t>42</t>
  </si>
  <si>
    <t>Lawrence</t>
  </si>
  <si>
    <t>43</t>
  </si>
  <si>
    <t>Lee</t>
  </si>
  <si>
    <t>44</t>
  </si>
  <si>
    <t>Limestone</t>
  </si>
  <si>
    <t>45</t>
  </si>
  <si>
    <t>Lowndes</t>
  </si>
  <si>
    <t>45010200</t>
  </si>
  <si>
    <t>SPECIAL ONE (1) MILL PUBLIC SCHOOL TAX</t>
  </si>
  <si>
    <t>For Proposed Taxation</t>
  </si>
  <si>
    <t>Against Proposed Taxation</t>
  </si>
  <si>
    <t>45010300</t>
  </si>
  <si>
    <t>SPECIAL THREE (3) MILL PUBLIC SCHOOL TAX</t>
  </si>
  <si>
    <t>45010400</t>
  </si>
  <si>
    <t>LEVY OF THREE MILL SCHOOL DISTRICT TAX</t>
  </si>
  <si>
    <t>46</t>
  </si>
  <si>
    <t>Macon</t>
  </si>
  <si>
    <t>47</t>
  </si>
  <si>
    <t>Madison</t>
  </si>
  <si>
    <t>47010200</t>
  </si>
  <si>
    <t>1.5 MILL COUNTYWIDE SCHOOL TAX</t>
  </si>
  <si>
    <t>47010300</t>
  </si>
  <si>
    <t>4 MILL COUNTYWIDE SCHOOL TAX</t>
  </si>
  <si>
    <t>For  Proposed Taxation</t>
  </si>
  <si>
    <t>47010400</t>
  </si>
  <si>
    <t>4 MILL SCHOOL TAX, DISTRICT NO. 1</t>
  </si>
  <si>
    <t>47010500</t>
  </si>
  <si>
    <t>4 MILL SCHOOL TAX, DISTRICT NO. 2</t>
  </si>
  <si>
    <t>47010600</t>
  </si>
  <si>
    <t>6.5 MILL SCHOOL TAX, DISTRICT NO. 2</t>
  </si>
  <si>
    <t>47010700</t>
  </si>
  <si>
    <t>4 MILL SCHOOL TAX, DISTRICT NO. 3</t>
  </si>
  <si>
    <t>48</t>
  </si>
  <si>
    <t>Marengo</t>
  </si>
  <si>
    <t>48010200</t>
  </si>
  <si>
    <t>SCHOOL TAX RENEWAL</t>
  </si>
  <si>
    <t>49</t>
  </si>
  <si>
    <t>Marion</t>
  </si>
  <si>
    <t>50</t>
  </si>
  <si>
    <t>Marshall</t>
  </si>
  <si>
    <t>51</t>
  </si>
  <si>
    <t>Monroe</t>
  </si>
  <si>
    <t>52</t>
  </si>
  <si>
    <t>Morgan</t>
  </si>
  <si>
    <t>53</t>
  </si>
  <si>
    <t>Perry</t>
  </si>
  <si>
    <t>54</t>
  </si>
  <si>
    <t>Pickens</t>
  </si>
  <si>
    <t>55</t>
  </si>
  <si>
    <t>Pike</t>
  </si>
  <si>
    <t>56</t>
  </si>
  <si>
    <t>Randolph</t>
  </si>
  <si>
    <t>57</t>
  </si>
  <si>
    <t>Russell</t>
  </si>
  <si>
    <t>58</t>
  </si>
  <si>
    <t>Shelby</t>
  </si>
  <si>
    <t>59</t>
  </si>
  <si>
    <t>St. Clair</t>
  </si>
  <si>
    <t>60</t>
  </si>
  <si>
    <t>Sumter</t>
  </si>
  <si>
    <t>61</t>
  </si>
  <si>
    <t>Talladega</t>
  </si>
  <si>
    <t>62</t>
  </si>
  <si>
    <t>Tallapoosa</t>
  </si>
  <si>
    <t>62010200</t>
  </si>
  <si>
    <t>3 MILL SCHOOL DISTRICT TAX</t>
  </si>
  <si>
    <t>63</t>
  </si>
  <si>
    <t>Tuscaloosa</t>
  </si>
  <si>
    <t>64</t>
  </si>
  <si>
    <t>Walker</t>
  </si>
  <si>
    <t>65</t>
  </si>
  <si>
    <t>Washington</t>
  </si>
  <si>
    <t>65010200</t>
  </si>
  <si>
    <t>TAX REFERENDUM</t>
  </si>
  <si>
    <t>Yes</t>
  </si>
  <si>
    <t>No</t>
  </si>
  <si>
    <t>66</t>
  </si>
  <si>
    <t>Wilcox</t>
  </si>
  <si>
    <t>67</t>
  </si>
  <si>
    <t>Winston</t>
  </si>
  <si>
    <t>Ballots Cast</t>
  </si>
  <si>
    <t>Total Precincts</t>
  </si>
  <si>
    <t>Precincts Reported</t>
  </si>
  <si>
    <t>Last Updated</t>
  </si>
  <si>
    <t>(All)</t>
  </si>
  <si>
    <t>Column Labels</t>
  </si>
  <si>
    <t>Grand Total</t>
  </si>
  <si>
    <t>Row Labels</t>
  </si>
  <si>
    <t>Sum of Votes</t>
  </si>
  <si>
    <t>Jones</t>
  </si>
  <si>
    <t>https://qz.com/1155837/how-doug-jones-beat-roy-moore-maps-of-alabama-in-1860-and-2017-offer-a-startling-comparison/</t>
  </si>
  <si>
    <t>http://www2.alabamavotes.gov/electionNight/statewideResultsByContest.aspx?ecode=1000915</t>
  </si>
  <si>
    <t>Slavery</t>
  </si>
  <si>
    <t>East-West Counties</t>
  </si>
  <si>
    <t>All Counties</t>
  </si>
  <si>
    <t>This file is provided to you by PolicyViz.</t>
  </si>
  <si>
    <t>Learn more about how PolicyViz can help you do a better job process, analyze, share, and present your data.</t>
  </si>
  <si>
    <t>Visit PolicyViz for resources about data visualization and presentation skills:</t>
  </si>
  <si>
    <r>
      <rPr>
        <sz val="16"/>
        <color theme="1"/>
        <rFont val="Calibri (Body)"/>
      </rPr>
      <t xml:space="preserve">-Submit your visualizations to </t>
    </r>
    <r>
      <rPr>
        <u/>
        <sz val="16"/>
        <color theme="10"/>
        <rFont val="Calibri"/>
        <family val="2"/>
        <scheme val="minor"/>
      </rPr>
      <t xml:space="preserve">HelpMeViz </t>
    </r>
    <r>
      <rPr>
        <sz val="16"/>
        <color theme="1"/>
        <rFont val="Calibri (Body)"/>
      </rPr>
      <t xml:space="preserve">to receive feedback and advice about your visualization challenges. </t>
    </r>
  </si>
  <si>
    <r>
      <rPr>
        <sz val="16"/>
        <color theme="1"/>
        <rFont val="Calibri (Body)"/>
      </rPr>
      <t xml:space="preserve">-Listen to the weekly </t>
    </r>
    <r>
      <rPr>
        <u/>
        <sz val="16"/>
        <color theme="10"/>
        <rFont val="Calibri"/>
        <family val="2"/>
        <scheme val="minor"/>
      </rPr>
      <t>PolicyViz Podcast</t>
    </r>
    <r>
      <rPr>
        <sz val="16"/>
        <color theme="1"/>
        <rFont val="Calibri (Body)"/>
      </rPr>
      <t xml:space="preserve"> to learn more about data visualization, open data, tools, presentations, and more.</t>
    </r>
  </si>
  <si>
    <r>
      <rPr>
        <sz val="16"/>
        <color theme="1"/>
        <rFont val="Calibri (Body)"/>
      </rPr>
      <t xml:space="preserve">-Purchase </t>
    </r>
    <r>
      <rPr>
        <b/>
        <i/>
        <u/>
        <sz val="16"/>
        <color theme="10"/>
        <rFont val="Calibri"/>
        <family val="2"/>
        <scheme val="minor"/>
      </rPr>
      <t>Better Presentations: A Guide for Scholars, Researchers, and Wonks</t>
    </r>
    <r>
      <rPr>
        <sz val="16"/>
        <color theme="1"/>
        <rFont val="Calibri (Body)"/>
      </rPr>
      <t xml:space="preserve"> to learn how to deliver data-rich presentations. </t>
    </r>
  </si>
  <si>
    <r>
      <rPr>
        <sz val="16"/>
        <color theme="1"/>
        <rFont val="Calibri (Body)"/>
      </rPr>
      <t xml:space="preserve">-Visit the </t>
    </r>
    <r>
      <rPr>
        <i/>
        <u/>
        <sz val="16"/>
        <color theme="10"/>
        <rFont val="Calibri"/>
        <family val="2"/>
        <scheme val="minor"/>
      </rPr>
      <t>Better Presentations</t>
    </r>
    <r>
      <rPr>
        <sz val="16"/>
        <color theme="1"/>
        <rFont val="Calibri (Body)"/>
      </rPr>
      <t xml:space="preserve"> website to download PowerPoint files, icons, worksheets and more.</t>
    </r>
  </si>
  <si>
    <r>
      <rPr>
        <sz val="16"/>
        <color theme="1"/>
        <rFont val="Calibri (Body)"/>
      </rPr>
      <t xml:space="preserve">-Purchase the step-by-step Excel e-books to extend the data visualization capabilities of Excel in the </t>
    </r>
    <r>
      <rPr>
        <u/>
        <sz val="16"/>
        <color theme="10"/>
        <rFont val="Calibri"/>
        <family val="2"/>
        <scheme val="minor"/>
      </rPr>
      <t>PolicyViz Shop</t>
    </r>
    <r>
      <rPr>
        <sz val="16"/>
        <color theme="1"/>
        <rFont val="Calibri (Body)"/>
      </rPr>
      <t>.</t>
    </r>
  </si>
  <si>
    <t>Min</t>
  </si>
  <si>
    <t>Max</t>
  </si>
  <si>
    <t>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</si>
</sst>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:mm:ss"/>
  </numFmts>
  <fonts count="13" x14ac:knownFonts="1">
    <font>
      <sz val="11"/>
      <name val="Calibri"/>
    </font>
    <font>
      <sz val="12"/>
      <color theme="1"/>
      <name val="Calibri"/>
      <family val="2"/>
      <scheme val="minor"/>
    </font>
    <font>
      <b/>
      <sz val="11"/>
      <color rgb="FFFFFFFF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name val="Calibri"/>
      <family val="2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 (Body)"/>
    </font>
    <font>
      <b/>
      <i/>
      <u/>
      <sz val="16"/>
      <color theme="10"/>
      <name val="Calibri"/>
      <family val="2"/>
      <scheme val="minor"/>
    </font>
    <font>
      <i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NumberFormat="1" applyFont="1"/>
    <xf numFmtId="0" fontId="2" fillId="2" borderId="0" xfId="0" applyNumberFormat="1" applyFont="1" applyFill="1"/>
    <xf numFmtId="164" fontId="0" fillId="0" borderId="0" xfId="0" applyNumberFormat="1" applyFont="1"/>
    <xf numFmtId="0" fontId="0" fillId="0" borderId="0" xfId="0" pivotButton="1" applyNumberFormat="1" applyFont="1"/>
    <xf numFmtId="0" fontId="0" fillId="0" borderId="0" xfId="0" applyNumberFormat="1" applyFont="1" applyAlignment="1">
      <alignment horizontal="left"/>
    </xf>
    <xf numFmtId="10" fontId="0" fillId="0" borderId="0" xfId="0" applyNumberFormat="1" applyFont="1"/>
    <xf numFmtId="0" fontId="3" fillId="0" borderId="0" xfId="5" applyNumberFormat="1"/>
    <xf numFmtId="0" fontId="5" fillId="0" borderId="0" xfId="0" applyNumberFormat="1" applyFont="1" applyAlignment="1">
      <alignment horizontal="right"/>
    </xf>
    <xf numFmtId="0" fontId="6" fillId="0" borderId="0" xfId="6" applyFont="1" applyAlignment="1"/>
    <xf numFmtId="0" fontId="6" fillId="0" borderId="0" xfId="6" applyFont="1"/>
    <xf numFmtId="0" fontId="8" fillId="0" borderId="0" xfId="7" applyFont="1" applyAlignment="1">
      <alignment horizontal="left"/>
    </xf>
    <xf numFmtId="0" fontId="9" fillId="0" borderId="0" xfId="7" applyFont="1" applyAlignment="1">
      <alignment horizontal="left"/>
    </xf>
    <xf numFmtId="0" fontId="9" fillId="0" borderId="0" xfId="7" quotePrefix="1" applyFont="1"/>
    <xf numFmtId="0" fontId="9" fillId="0" borderId="0" xfId="7" quotePrefix="1" applyFont="1" applyAlignment="1">
      <alignment wrapText="1"/>
    </xf>
    <xf numFmtId="0" fontId="9" fillId="0" borderId="0" xfId="7" quotePrefix="1" applyFont="1" applyAlignment="1"/>
  </cellXfs>
  <cellStyles count="8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Hyperlink 2" xfId="7"/>
    <cellStyle name="Normal" xfId="0" builtinId="0"/>
    <cellStyle name="Normal 2" xfId="6"/>
  </cellStyles>
  <dxfs count="0"/>
  <tableStyles count="0" defaultTableStyle="TableStyleMedium9" defaultPivotStyle="PivotStyleMedium7"/>
  <colors>
    <mruColors>
      <color rgb="FF36332A"/>
      <color rgb="FFD9C2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9682541350539"/>
          <c:y val="0.106894074820114"/>
          <c:w val="0.908369693635215"/>
          <c:h val="0.715563181737462"/>
        </c:manualLayout>
      </c:layout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D9C298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forward val="1.0"/>
            <c:backward val="1.0"/>
            <c:dispRSqr val="0"/>
            <c:dispEq val="0"/>
          </c:trendline>
          <c:xVal>
            <c:numRef>
              <c:f>Graphs!$B$6:$B$72</c:f>
              <c:numCache>
                <c:formatCode>0.00%</c:formatCode>
                <c:ptCount val="67"/>
                <c:pt idx="0">
                  <c:v>0.383683526110465</c:v>
                </c:pt>
                <c:pt idx="1">
                  <c:v>0.355375351264552</c:v>
                </c:pt>
                <c:pt idx="2">
                  <c:v>0.573208722741433</c:v>
                </c:pt>
                <c:pt idx="3">
                  <c:v>0.299503058103976</c:v>
                </c:pt>
                <c:pt idx="4">
                  <c:v>0.169294664226383</c:v>
                </c:pt>
                <c:pt idx="5">
                  <c:v>0.803555555555556</c:v>
                </c:pt>
                <c:pt idx="6">
                  <c:v>0.510243389949221</c:v>
                </c:pt>
                <c:pt idx="7">
                  <c:v>0.43886618424506</c:v>
                </c:pt>
                <c:pt idx="8">
                  <c:v>0.557202833901863</c:v>
                </c:pt>
                <c:pt idx="9">
                  <c:v>0.270870337477798</c:v>
                </c:pt>
                <c:pt idx="10">
                  <c:v>0.23014521782674</c:v>
                </c:pt>
                <c:pt idx="11">
                  <c:v>0.538370440549503</c:v>
                </c:pt>
                <c:pt idx="12">
                  <c:v>0.519049325211991</c:v>
                </c:pt>
                <c:pt idx="13">
                  <c:v>0.272475795297372</c:v>
                </c:pt>
                <c:pt idx="14">
                  <c:v>0.192295241178375</c:v>
                </c:pt>
                <c:pt idx="15">
                  <c:v>0.310385161667641</c:v>
                </c:pt>
                <c:pt idx="16">
                  <c:v>0.463914042438167</c:v>
                </c:pt>
                <c:pt idx="17">
                  <c:v>0.552052785923754</c:v>
                </c:pt>
                <c:pt idx="18">
                  <c:v>0.427061310782241</c:v>
                </c:pt>
                <c:pt idx="19">
                  <c:v>0.233166943982252</c:v>
                </c:pt>
                <c:pt idx="20">
                  <c:v>0.354552780016116</c:v>
                </c:pt>
                <c:pt idx="21">
                  <c:v>0.197134996679632</c:v>
                </c:pt>
                <c:pt idx="22">
                  <c:v>0.350355644720044</c:v>
                </c:pt>
                <c:pt idx="23">
                  <c:v>0.747453159507017</c:v>
                </c:pt>
                <c:pt idx="24">
                  <c:v>0.256227501799856</c:v>
                </c:pt>
                <c:pt idx="25">
                  <c:v>0.343321460373998</c:v>
                </c:pt>
                <c:pt idx="26">
                  <c:v>0.4178145087236</c:v>
                </c:pt>
                <c:pt idx="27">
                  <c:v>0.392053078872819</c:v>
                </c:pt>
                <c:pt idx="28">
                  <c:v>0.243860773008755</c:v>
                </c:pt>
                <c:pt idx="29">
                  <c:v>0.293435013262599</c:v>
                </c:pt>
                <c:pt idx="30">
                  <c:v>0.189197123146925</c:v>
                </c:pt>
                <c:pt idx="31">
                  <c:v>0.876410390973498</c:v>
                </c:pt>
                <c:pt idx="32">
                  <c:v>0.693252625956916</c:v>
                </c:pt>
                <c:pt idx="33">
                  <c:v>0.383185125303153</c:v>
                </c:pt>
                <c:pt idx="34">
                  <c:v>0.376509012733587</c:v>
                </c:pt>
                <c:pt idx="35">
                  <c:v>0.308205223189479</c:v>
                </c:pt>
                <c:pt idx="36">
                  <c:v>0.681066406730406</c:v>
                </c:pt>
                <c:pt idx="37">
                  <c:v>0.21313269493844</c:v>
                </c:pt>
                <c:pt idx="38">
                  <c:v>0.429568610448732</c:v>
                </c:pt>
                <c:pt idx="39">
                  <c:v>0.360347494942282</c:v>
                </c:pt>
                <c:pt idx="40">
                  <c:v>0.574219542595437</c:v>
                </c:pt>
                <c:pt idx="41">
                  <c:v>0.39338220238339</c:v>
                </c:pt>
                <c:pt idx="42">
                  <c:v>0.792741766310048</c:v>
                </c:pt>
                <c:pt idx="43">
                  <c:v>0.88136627020433</c:v>
                </c:pt>
                <c:pt idx="44">
                  <c:v>0.568898746350381</c:v>
                </c:pt>
                <c:pt idx="45">
                  <c:v>0.610650726803423</c:v>
                </c:pt>
                <c:pt idx="46">
                  <c:v>0.197231833910035</c:v>
                </c:pt>
                <c:pt idx="47">
                  <c:v>0.264489207150585</c:v>
                </c:pt>
                <c:pt idx="48">
                  <c:v>0.563288905779201</c:v>
                </c:pt>
                <c:pt idx="49">
                  <c:v>0.494512195121951</c:v>
                </c:pt>
                <c:pt idx="50">
                  <c:v>0.723144340726956</c:v>
                </c:pt>
                <c:pt idx="51">
                  <c:v>0.354434907010014</c:v>
                </c:pt>
                <c:pt idx="52">
                  <c:v>0.790428211586902</c:v>
                </c:pt>
                <c:pt idx="53">
                  <c:v>0.504122691292876</c:v>
                </c:pt>
                <c:pt idx="54">
                  <c:v>0.484101941747573</c:v>
                </c:pt>
                <c:pt idx="55">
                  <c:v>0.342233009708738</c:v>
                </c:pt>
                <c:pt idx="56">
                  <c:v>0.647729450086223</c:v>
                </c:pt>
                <c:pt idx="57">
                  <c:v>0.41672656094689</c:v>
                </c:pt>
                <c:pt idx="58">
                  <c:v>0.27522406602183</c:v>
                </c:pt>
                <c:pt idx="59">
                  <c:v>0.809130534526267</c:v>
                </c:pt>
                <c:pt idx="60">
                  <c:v>0.501156476267096</c:v>
                </c:pt>
                <c:pt idx="61">
                  <c:v>0.385422789486943</c:v>
                </c:pt>
                <c:pt idx="62">
                  <c:v>0.572196777244154</c:v>
                </c:pt>
                <c:pt idx="63">
                  <c:v>0.261874431301183</c:v>
                </c:pt>
                <c:pt idx="64">
                  <c:v>0.348171085736404</c:v>
                </c:pt>
                <c:pt idx="65">
                  <c:v>0.767148428538656</c:v>
                </c:pt>
                <c:pt idx="66">
                  <c:v>0.161010957935666</c:v>
                </c:pt>
              </c:numCache>
            </c:numRef>
          </c:xVal>
          <c:yVal>
            <c:numRef>
              <c:f>Graphs!$F$6:$F$72</c:f>
              <c:numCache>
                <c:formatCode>0.00%</c:formatCode>
                <c:ptCount val="67"/>
                <c:pt idx="0">
                  <c:v>0.574</c:v>
                </c:pt>
                <c:pt idx="1">
                  <c:v>0.502</c:v>
                </c:pt>
                <c:pt idx="2">
                  <c:v>0.524</c:v>
                </c:pt>
                <c:pt idx="3">
                  <c:v>0.324</c:v>
                </c:pt>
                <c:pt idx="4">
                  <c:v>0.061</c:v>
                </c:pt>
                <c:pt idx="5" formatCode="General">
                  <c:v>#N/A</c:v>
                </c:pt>
                <c:pt idx="6">
                  <c:v>0.377</c:v>
                </c:pt>
                <c:pt idx="7">
                  <c:v>0.202</c:v>
                </c:pt>
                <c:pt idx="8">
                  <c:v>0.514</c:v>
                </c:pt>
                <c:pt idx="9">
                  <c:v>0.164</c:v>
                </c:pt>
                <c:pt idx="10" formatCode="General">
                  <c:v>#N/A</c:v>
                </c:pt>
                <c:pt idx="11">
                  <c:v>0.512</c:v>
                </c:pt>
                <c:pt idx="12">
                  <c:v>0.495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>
                  <c:v>0.147</c:v>
                </c:pt>
                <c:pt idx="16" formatCode="General">
                  <c:v>#N/A</c:v>
                </c:pt>
                <c:pt idx="17">
                  <c:v>0.432</c:v>
                </c:pt>
                <c:pt idx="18">
                  <c:v>0.271</c:v>
                </c:pt>
                <c:pt idx="19">
                  <c:v>0.127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0.148</c:v>
                </c:pt>
                <c:pt idx="23">
                  <c:v>0.768</c:v>
                </c:pt>
                <c:pt idx="24">
                  <c:v>0.079</c:v>
                </c:pt>
                <c:pt idx="25" formatCode="General">
                  <c:v>#N/A</c:v>
                </c:pt>
                <c:pt idx="26" formatCode="General">
                  <c:v>#N/A</c:v>
                </c:pt>
                <c:pt idx="27" formatCode="General">
                  <c:v>#N/A</c:v>
                </c:pt>
                <c:pt idx="28">
                  <c:v>0.132</c:v>
                </c:pt>
                <c:pt idx="29">
                  <c:v>0.456</c:v>
                </c:pt>
                <c:pt idx="30" formatCode="General">
                  <c:v>#N/A</c:v>
                </c:pt>
                <c:pt idx="31">
                  <c:v>0.765</c:v>
                </c:pt>
                <c:pt idx="32" formatCode="General">
                  <c:v>#N/A</c:v>
                </c:pt>
                <c:pt idx="33">
                  <c:v>0.298</c:v>
                </c:pt>
                <c:pt idx="34" formatCode="General">
                  <c:v>#N/A</c:v>
                </c:pt>
                <c:pt idx="35">
                  <c:v>0.187</c:v>
                </c:pt>
                <c:pt idx="36">
                  <c:v>0.226</c:v>
                </c:pt>
                <c:pt idx="37" formatCode="General">
                  <c:v>#N/A</c:v>
                </c:pt>
                <c:pt idx="38">
                  <c:v>0.388</c:v>
                </c:pt>
                <c:pt idx="39">
                  <c:v>0.486</c:v>
                </c:pt>
                <c:pt idx="40" formatCode="General">
                  <c:v>#N/A</c:v>
                </c:pt>
                <c:pt idx="41">
                  <c:v>0.528</c:v>
                </c:pt>
                <c:pt idx="42">
                  <c:v>0.698</c:v>
                </c:pt>
                <c:pt idx="43">
                  <c:v>0.679</c:v>
                </c:pt>
                <c:pt idx="44">
                  <c:v>0.555</c:v>
                </c:pt>
                <c:pt idx="45">
                  <c:v>0.783</c:v>
                </c:pt>
                <c:pt idx="46">
                  <c:v>0.113</c:v>
                </c:pt>
                <c:pt idx="47">
                  <c:v>0.16</c:v>
                </c:pt>
                <c:pt idx="48">
                  <c:v>0.329</c:v>
                </c:pt>
                <c:pt idx="49">
                  <c:v>0.537</c:v>
                </c:pt>
                <c:pt idx="50">
                  <c:v>0.662</c:v>
                </c:pt>
                <c:pt idx="51">
                  <c:v>0.328</c:v>
                </c:pt>
                <c:pt idx="52" formatCode="General">
                  <c:v>#N/A</c:v>
                </c:pt>
                <c:pt idx="53">
                  <c:v>0.546</c:v>
                </c:pt>
                <c:pt idx="54">
                  <c:v>0.36</c:v>
                </c:pt>
                <c:pt idx="55">
                  <c:v>0.095</c:v>
                </c:pt>
                <c:pt idx="56">
                  <c:v>0.585</c:v>
                </c:pt>
                <c:pt idx="57">
                  <c:v>0.288</c:v>
                </c:pt>
                <c:pt idx="58">
                  <c:v>0.161</c:v>
                </c:pt>
                <c:pt idx="59">
                  <c:v>0.753</c:v>
                </c:pt>
                <c:pt idx="60">
                  <c:v>0.377</c:v>
                </c:pt>
                <c:pt idx="61">
                  <c:v>0.28</c:v>
                </c:pt>
                <c:pt idx="62">
                  <c:v>0.439</c:v>
                </c:pt>
                <c:pt idx="63">
                  <c:v>0.065</c:v>
                </c:pt>
                <c:pt idx="64">
                  <c:v>0.541</c:v>
                </c:pt>
                <c:pt idx="65">
                  <c:v>0.724</c:v>
                </c:pt>
                <c:pt idx="66">
                  <c:v>0.031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36332A"/>
              </a:solidFill>
              <a:ln w="9525">
                <a:noFill/>
              </a:ln>
              <a:effectLst/>
            </c:spPr>
          </c:marker>
          <c:dLbls>
            <c:dLbl>
              <c:idx val="6"/>
              <c:layout>
                <c:manualLayout>
                  <c:x val="-0.0452798817505187"/>
                  <c:y val="0.09920094064745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200" b="0" i="0" u="none" strike="noStrike" kern="1200" baseline="0">
                        <a:solidFill>
                          <a:srgbClr val="36332A"/>
                        </a:solidFill>
                        <a:latin typeface="Lato" charset="0"/>
                        <a:ea typeface="Lato" charset="0"/>
                        <a:cs typeface="Lato" charset="0"/>
                      </a:defRPr>
                    </a:pPr>
                    <a:r>
                      <a:rPr lang="en-US">
                        <a:solidFill>
                          <a:srgbClr val="36332A"/>
                        </a:solidFill>
                      </a:rPr>
                      <a:t>Counties Sarah Slobin identified </a:t>
                    </a:r>
                    <a:r>
                      <a:rPr lang="en-US" baseline="0">
                        <a:solidFill>
                          <a:srgbClr val="36332A"/>
                        </a:solidFill>
                      </a:rPr>
                      <a:t>along the east-west horizontal corridor</a:t>
                    </a:r>
                    <a:endParaRPr lang="en-US">
                      <a:solidFill>
                        <a:srgbClr val="36332A"/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200" b="0" i="0" u="none" strike="noStrike" kern="1200" baseline="0">
                      <a:solidFill>
                        <a:srgbClr val="36332A"/>
                      </a:solidFill>
                      <a:latin typeface="Lato" charset="0"/>
                      <a:ea typeface="Lato" charset="0"/>
                      <a:cs typeface="Lato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811007995388"/>
                      <c:h val="0.093532315467599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charset="0"/>
                    <a:ea typeface="Lato" charset="0"/>
                    <a:cs typeface="Lato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Graphs!$J$6:$J$18</c:f>
              <c:numCache>
                <c:formatCode>0.00%</c:formatCode>
                <c:ptCount val="13"/>
                <c:pt idx="0">
                  <c:v>0.383683526110465</c:v>
                </c:pt>
                <c:pt idx="1">
                  <c:v>0.573208722741433</c:v>
                </c:pt>
                <c:pt idx="2">
                  <c:v>0.557202833901863</c:v>
                </c:pt>
                <c:pt idx="3">
                  <c:v>0.747453159507017</c:v>
                </c:pt>
                <c:pt idx="4">
                  <c:v>0.876410390973498</c:v>
                </c:pt>
                <c:pt idx="5">
                  <c:v>0.792741766310048</c:v>
                </c:pt>
                <c:pt idx="6">
                  <c:v>0.88136627020433</c:v>
                </c:pt>
                <c:pt idx="7">
                  <c:v>0.610650726803423</c:v>
                </c:pt>
                <c:pt idx="8">
                  <c:v>0.723144340726956</c:v>
                </c:pt>
                <c:pt idx="9">
                  <c:v>0.790428211586902</c:v>
                </c:pt>
                <c:pt idx="10">
                  <c:v>0.647729450086223</c:v>
                </c:pt>
                <c:pt idx="11">
                  <c:v>0.809130534526267</c:v>
                </c:pt>
                <c:pt idx="12">
                  <c:v>0.767148428538656</c:v>
                </c:pt>
              </c:numCache>
            </c:numRef>
          </c:xVal>
          <c:yVal>
            <c:numRef>
              <c:f>Graphs!$K$6:$K$18</c:f>
              <c:numCache>
                <c:formatCode>0.00%</c:formatCode>
                <c:ptCount val="13"/>
                <c:pt idx="0">
                  <c:v>0.574</c:v>
                </c:pt>
                <c:pt idx="1">
                  <c:v>0.524</c:v>
                </c:pt>
                <c:pt idx="2">
                  <c:v>0.514</c:v>
                </c:pt>
                <c:pt idx="3">
                  <c:v>0.768</c:v>
                </c:pt>
                <c:pt idx="4">
                  <c:v>0.765</c:v>
                </c:pt>
                <c:pt idx="5">
                  <c:v>0.698</c:v>
                </c:pt>
                <c:pt idx="6">
                  <c:v>0.679</c:v>
                </c:pt>
                <c:pt idx="7">
                  <c:v>0.783</c:v>
                </c:pt>
                <c:pt idx="8">
                  <c:v>0.662</c:v>
                </c:pt>
                <c:pt idx="9">
                  <c:v>#N/A</c:v>
                </c:pt>
                <c:pt idx="10">
                  <c:v>0.585</c:v>
                </c:pt>
                <c:pt idx="11">
                  <c:v>0.753</c:v>
                </c:pt>
                <c:pt idx="12">
                  <c:v>0.724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1332640"/>
        <c:axId val="-1637180704"/>
      </c:scatterChart>
      <c:valAx>
        <c:axId val="-1501332640"/>
        <c:scaling>
          <c:orientation val="minMax"/>
          <c:max val="1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Lato" charset="0"/>
                    <a:ea typeface="Lato" charset="0"/>
                    <a:cs typeface="Lato" charset="0"/>
                  </a:defRPr>
                </a:pPr>
                <a:r>
                  <a:rPr lang="en-US"/>
                  <a:t>Census of slave population, 1860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Lato" charset="0"/>
                  <a:ea typeface="Lato" charset="0"/>
                  <a:cs typeface="Lato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charset="0"/>
                <a:ea typeface="Lato" charset="0"/>
                <a:cs typeface="Lato" charset="0"/>
              </a:defRPr>
            </a:pPr>
            <a:endParaRPr lang="en-US"/>
          </a:p>
        </c:txPr>
        <c:crossAx val="-1637180704"/>
        <c:crosses val="autoZero"/>
        <c:crossBetween val="midCat"/>
      </c:valAx>
      <c:valAx>
        <c:axId val="-1637180704"/>
        <c:scaling>
          <c:orientation val="minMax"/>
          <c:max val="1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charset="0"/>
                <a:ea typeface="Lato" charset="0"/>
                <a:cs typeface="Lato" charset="0"/>
              </a:defRPr>
            </a:pPr>
            <a:endParaRPr lang="en-US"/>
          </a:p>
        </c:txPr>
        <c:crossAx val="-15013326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Lato" charset="0"/>
          <a:ea typeface="Lato" charset="0"/>
          <a:cs typeface="Lato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335203</xdr:colOff>
      <xdr:row>3</xdr:row>
      <xdr:rowOff>15009</xdr:rowOff>
    </xdr:from>
    <xdr:to>
      <xdr:col>27</xdr:col>
      <xdr:colOff>327893</xdr:colOff>
      <xdr:row>50</xdr:row>
      <xdr:rowOff>27710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991" y="592282"/>
          <a:ext cx="11942235" cy="9056640"/>
        </a:xfrm>
        <a:prstGeom prst="rect">
          <a:avLst/>
        </a:prstGeom>
      </xdr:spPr>
    </xdr:pic>
    <xdr:clientData/>
  </xdr:twoCellAnchor>
  <xdr:twoCellAnchor>
    <xdr:from>
      <xdr:col>12</xdr:col>
      <xdr:colOff>502329</xdr:colOff>
      <xdr:row>29</xdr:row>
      <xdr:rowOff>178474</xdr:rowOff>
    </xdr:from>
    <xdr:to>
      <xdr:col>26</xdr:col>
      <xdr:colOff>51740</xdr:colOff>
      <xdr:row>63</xdr:row>
      <xdr:rowOff>118534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0.92982</cdr:y>
    </cdr:from>
    <cdr:to>
      <cdr:x>0.8392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32860"/>
          <a:ext cx="8944296" cy="440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Sources: </a:t>
          </a:r>
          <a:r>
            <a:rPr lang="en-US" sz="1100"/>
            <a:t>Sarah Slobin, https://qz.com/1155837/how-doug-jones-beat-roy-moore-maps-of-alabama-in-1860-and-2017-offer-a-startling-comparison/; Alabama Votes, http://www2.alabamavotes.gov/electionNight/statewideResultsByContest.aspx?ecode=1000915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0.98695</cdr:x>
      <cdr:y>0.10112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519096" cy="63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44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Lato" charset="0"/>
              <a:ea typeface="Lato" charset="0"/>
              <a:cs typeface="Lato" charset="0"/>
            </a:defRPr>
          </a:pPr>
          <a:r>
            <a:rPr lang="en-US" sz="1600" b="1"/>
            <a:t>Alabama</a:t>
          </a:r>
          <a:r>
            <a:rPr lang="en-US" sz="1600" b="1" baseline="0"/>
            <a:t> </a:t>
          </a:r>
          <a:r>
            <a:rPr lang="en-US" sz="1600" b="1"/>
            <a:t>Counties with high percentages of slaves in 1860 were also more likely to vote for Doug Jones (D) in 2017</a:t>
          </a:r>
        </a:p>
        <a:p xmlns:a="http://schemas.openxmlformats.org/drawingml/2006/main">
          <a:pPr algn="l" rtl="0">
            <a:defRPr sz="144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Lato" charset="0"/>
              <a:ea typeface="Lato" charset="0"/>
              <a:cs typeface="Lato" charset="0"/>
            </a:defRPr>
          </a:pPr>
          <a:r>
            <a:rPr lang="en-US" sz="1300"/>
            <a:t>(Vertical axis: Share of vote</a:t>
          </a:r>
          <a:r>
            <a:rPr lang="en-US" sz="1300" baseline="0"/>
            <a:t> </a:t>
          </a:r>
          <a:r>
            <a:rPr lang="en-US" sz="1300"/>
            <a:t>for Doug Jones (D))</a:t>
          </a:r>
        </a:p>
      </cdr:txBody>
    </cdr:sp>
  </cdr:relSizeAnchor>
  <cdr:relSizeAnchor xmlns:cdr="http://schemas.openxmlformats.org/drawingml/2006/chartDrawing">
    <cdr:from>
      <cdr:x>0.74797</cdr:x>
      <cdr:y>0.77142</cdr:y>
    </cdr:from>
    <cdr:to>
      <cdr:x>0.96343</cdr:x>
      <cdr:y>0.81224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68221" y="4843268"/>
          <a:ext cx="2295321" cy="2563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/>
            <a:t>Greater share of slaves</a:t>
          </a:r>
          <a:r>
            <a:rPr lang="en-US" sz="1100" baseline="0"/>
            <a:t> in county → </a:t>
          </a:r>
          <a:r>
            <a:rPr lang="en-US" sz="1100"/>
            <a:t> </a:t>
          </a:r>
        </a:p>
      </cdr:txBody>
    </cdr:sp>
  </cdr:relSizeAnchor>
  <cdr:relSizeAnchor xmlns:cdr="http://schemas.openxmlformats.org/drawingml/2006/chartDrawing">
    <cdr:from>
      <cdr:x>0.06055</cdr:x>
      <cdr:y>0.11758</cdr:y>
    </cdr:from>
    <cdr:to>
      <cdr:x>0.17815</cdr:x>
      <cdr:y>0.21654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5020" y="738230"/>
          <a:ext cx="1252834" cy="6212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↑</a:t>
          </a:r>
        </a:p>
        <a:p xmlns:a="http://schemas.openxmlformats.org/drawingml/2006/main">
          <a:r>
            <a:rPr lang="en-US" sz="1100"/>
            <a:t>Greater share of votes</a:t>
          </a:r>
          <a:r>
            <a:rPr lang="en-US" sz="1100" baseline="0"/>
            <a:t> for Jones  </a:t>
          </a:r>
          <a:r>
            <a:rPr lang="en-US" sz="1100"/>
            <a:t> 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084.361073611108" createdVersion="4" refreshedVersion="4" minRefreshableVersion="3" recordCount="231">
  <cacheSource type="worksheet">
    <worksheetSource ref="A1:J232" sheet="AllResults"/>
  </cacheSource>
  <cacheFields count="10">
    <cacheField name="Election Code" numFmtId="0">
      <sharedItems containsSemiMixedTypes="0" containsString="0" containsNumber="1" containsInteger="1" minValue="1000915" maxValue="1000915"/>
    </cacheField>
    <cacheField name="Election Title" numFmtId="0">
      <sharedItems/>
    </cacheField>
    <cacheField name="County Code" numFmtId="0">
      <sharedItems/>
    </cacheField>
    <cacheField name="County Name" numFmtId="0">
      <sharedItems count="67">
        <s v="Jefferson"/>
        <s v="Mobile"/>
        <s v="Montgomery"/>
        <s v="Autauga"/>
        <s v="Baldwin"/>
        <s v="Barbour"/>
        <s v="Bibb"/>
        <s v="Blount"/>
        <s v="Bullock"/>
        <s v="Butler"/>
        <s v="Calhoun"/>
        <s v="Chambers"/>
        <s v="Cherokee"/>
        <s v="Chilton"/>
        <s v="Choctaw"/>
        <s v="Clarke"/>
        <s v="Clay"/>
        <s v="Cleburne"/>
        <s v="Coffee"/>
        <s v="Colbert"/>
        <s v="Conecuh"/>
        <s v="Coosa"/>
        <s v="Covington"/>
        <s v="Crenshaw"/>
        <s v="Cullman"/>
        <s v="Dale"/>
        <s v="Dallas"/>
        <s v="DeKalb"/>
        <s v="Elmore"/>
        <s v="Escambia"/>
        <s v="Etowah"/>
        <s v="Fayette"/>
        <s v="Franklin"/>
        <s v="Geneva"/>
        <s v="Greene"/>
        <s v="Hale"/>
        <s v="Henry"/>
        <s v="Houston"/>
        <s v="Jackson"/>
        <s v="Lamar"/>
        <s v="Lauderdale"/>
        <s v="Lawrence"/>
        <s v="Lee"/>
        <s v="Limestone"/>
        <s v="Lowndes"/>
        <s v="Macon"/>
        <s v="Madison"/>
        <s v="Marengo"/>
        <s v="Marion"/>
        <s v="Marshall"/>
        <s v="Monroe"/>
        <s v="Morgan"/>
        <s v="Perry"/>
        <s v="Pickens"/>
        <s v="Pike"/>
        <s v="Randolph"/>
        <s v="Russell"/>
        <s v="Shelby"/>
        <s v="St. Clair"/>
        <s v="Sumter"/>
        <s v="Talladega"/>
        <s v="Tallapoosa"/>
        <s v="Tuscaloosa"/>
        <s v="Walker"/>
        <s v="Washington"/>
        <s v="Wilcox"/>
        <s v="Winston"/>
      </sharedItems>
    </cacheField>
    <cacheField name="Contest Code" numFmtId="0">
      <sharedItems/>
    </cacheField>
    <cacheField name="Contest Title" numFmtId="0">
      <sharedItems count="17">
        <s v="UNITED STATES SENATOR"/>
        <s v="ONE- MILL SCHOOL TAX"/>
        <s v="PROPOSED LOCAL AMENDMENT"/>
        <s v="PROPOSED LOCAL AMENDMENT NO. ONE (1)"/>
        <s v="PROPOSED LOCAL AMENDMENT NO. TWO (2)"/>
        <s v="SPECIAL ONE (1) MILL PUBLIC SCHOOL TAX"/>
        <s v="SPECIAL THREE (3) MILL PUBLIC SCHOOL TAX"/>
        <s v="LEVY OF THREE MILL SCHOOL DISTRICT TAX"/>
        <s v="1.5 MILL COUNTYWIDE SCHOOL TAX"/>
        <s v="4 MILL COUNTYWIDE SCHOOL TAX"/>
        <s v="4 MILL SCHOOL TAX, DISTRICT NO. 1"/>
        <s v="4 MILL SCHOOL TAX, DISTRICT NO. 2"/>
        <s v="6.5 MILL SCHOOL TAX, DISTRICT NO. 2"/>
        <s v="4 MILL SCHOOL TAX, DISTRICT NO. 3"/>
        <s v="SCHOOL TAX RENEWAL"/>
        <s v="3 MILL SCHOOL DISTRICT TAX"/>
        <s v="TAX REFERENDUM"/>
      </sharedItems>
    </cacheField>
    <cacheField name="Candidate Number" numFmtId="0">
      <sharedItems/>
    </cacheField>
    <cacheField name="Candidate Name" numFmtId="0">
      <sharedItems count="14">
        <s v="Doug Jones"/>
        <s v="Roy S. Moore"/>
        <s v="Write-In"/>
        <s v="For   Proposed Taxation"/>
        <s v="Against  Proposed Taxation"/>
        <s v="Yes - Local Amendment No. 1"/>
        <s v="No - Local Amendment No. 1"/>
        <s v="Yes - Local Amendment No. 2"/>
        <s v="No - Local Amendment No. 2"/>
        <s v="For Proposed Taxation"/>
        <s v="Against Proposed Taxation"/>
        <s v="For  Proposed Taxation"/>
        <s v="Yes"/>
        <s v="No"/>
      </sharedItems>
    </cacheField>
    <cacheField name="Votes" numFmtId="0">
      <sharedItems containsSemiMixedTypes="0" containsString="0" containsNumber="1" containsInteger="1" minValue="7" maxValue="149522" count="225">
        <n v="149522"/>
        <n v="66309"/>
        <n v="3710"/>
        <n v="62253"/>
        <n v="46725"/>
        <n v="1539"/>
        <n v="48186"/>
        <n v="17705"/>
        <n v="743"/>
        <n v="5606"/>
        <n v="8752"/>
        <n v="253"/>
        <n v="22131"/>
        <n v="38445"/>
        <n v="1699"/>
        <n v="37649"/>
        <n v="22957"/>
        <n v="3680"/>
        <n v="2699"/>
        <n v="41"/>
        <n v="1567"/>
        <n v="3599"/>
        <n v="66"/>
        <n v="2405"/>
        <n v="11621"/>
        <n v="180"/>
        <n v="2712"/>
        <n v="656"/>
        <n v="7"/>
        <n v="2914"/>
        <n v="2756"/>
        <n v="11705"/>
        <n v="14567"/>
        <n v="399"/>
        <n v="4247"/>
        <n v="3308"/>
        <n v="67"/>
        <n v="1525"/>
        <n v="3996"/>
        <n v="109"/>
        <n v="2298"/>
        <n v="7555"/>
        <n v="132"/>
        <n v="2273"/>
        <n v="1949"/>
        <n v="4346"/>
        <n v="3984"/>
        <n v="43"/>
        <n v="985"/>
        <n v="2586"/>
        <n v="44"/>
        <n v="594"/>
        <n v="2465"/>
        <n v="30"/>
        <n v="3715"/>
        <n v="8052"/>
        <n v="202"/>
        <n v="6865"/>
        <n v="7762"/>
        <n v="171"/>
        <n v="2259"/>
        <n v="1815"/>
        <n v="18"/>
        <n v="1414"/>
        <n v="1867"/>
        <n v="2102"/>
        <n v="6825"/>
        <n v="88"/>
        <n v="1320"/>
        <n v="2347"/>
        <n v="56"/>
        <n v="4156"/>
        <n v="16602"/>
        <n v="324"/>
        <n v="3842"/>
        <n v="6988"/>
        <n v="136"/>
        <n v="10492"/>
        <n v="3485"/>
        <n v="60"/>
        <n v="3559"/>
        <n v="10097"/>
        <n v="234"/>
        <n v="7711"/>
        <n v="14411"/>
        <n v="338"/>
        <n v="3640"/>
        <n v="4985"/>
        <n v="87"/>
        <n v="10518"/>
        <n v="15693"/>
        <n v="617"/>
        <n v="1142"/>
        <n v="3491"/>
        <n v="50"/>
        <n v="1770"/>
        <n v="4214"/>
        <n v="48"/>
        <n v="1289"/>
        <n v="5431"/>
        <n v="93"/>
        <n v="3288"/>
        <n v="3145"/>
        <n v="3340"/>
        <n v="462"/>
        <n v="9"/>
        <n v="3894"/>
        <n v="1691"/>
        <n v="32"/>
        <n v="1896"/>
        <n v="3014"/>
        <n v="38"/>
        <n v="9107"/>
        <n v="14796"/>
        <n v="285"/>
        <n v="3328"/>
        <n v="7316"/>
        <n v="154"/>
        <n v="779"/>
        <n v="2847"/>
        <n v="29"/>
        <n v="2116"/>
        <n v="1052"/>
        <n v="843"/>
        <n v="2388"/>
        <n v="9908"/>
        <n v="12775"/>
        <n v="382"/>
        <n v="3028"/>
        <n v="5314"/>
        <n v="61"/>
        <n v="19810"/>
        <n v="14017"/>
        <n v="672"/>
        <n v="9606"/>
        <n v="14298"/>
        <n v="515"/>
        <n v="3779"/>
        <n v="988"/>
        <n v="3496"/>
        <n v="842"/>
        <n v="3388"/>
        <n v="860"/>
        <n v="3450"/>
        <n v="840"/>
        <n v="5780"/>
        <n v="758"/>
        <n v="20"/>
        <n v="65664"/>
        <n v="46313"/>
        <n v="3446"/>
        <n v="77034"/>
        <n v="26644"/>
        <n v="74121"/>
        <n v="28220"/>
        <n v="24211"/>
        <n v="10261"/>
        <n v="39821"/>
        <n v="13838"/>
        <n v="39615"/>
        <n v="14541"/>
        <n v="10981"/>
        <n v="3379"/>
        <n v="4495"/>
        <n v="2804"/>
        <n v="62"/>
        <n v="1534"/>
        <n v="489"/>
        <n v="1311"/>
        <n v="5268"/>
        <n v="68"/>
        <n v="5134"/>
        <n v="13828"/>
        <n v="449"/>
        <n v="3244"/>
        <n v="3276"/>
        <n v="40"/>
        <n v="10901"/>
        <n v="19187"/>
        <n v="668"/>
        <n v="3138"/>
        <n v="821"/>
        <n v="11"/>
        <n v="3057"/>
        <n v="2961"/>
        <n v="46"/>
        <n v="3989"/>
        <n v="4154"/>
        <n v="97"/>
        <n v="1692"/>
        <n v="3229"/>
        <n v="23"/>
        <n v="6761"/>
        <n v="3622"/>
        <n v="55"/>
        <n v="27251"/>
        <n v="36424"/>
        <n v="1718"/>
        <n v="6203"/>
        <n v="15876"/>
        <n v="459"/>
        <n v="3527"/>
        <n v="814"/>
        <n v="9967"/>
        <n v="9698"/>
        <n v="223"/>
        <n v="4590"/>
        <n v="7171"/>
        <n v="148"/>
        <n v="1386"/>
        <n v="5205"/>
        <n v="30858"/>
        <n v="22064"/>
        <n v="1007"/>
        <n v="4317"/>
        <n v="11909"/>
        <n v="259"/>
        <n v="1799"/>
        <n v="3320"/>
        <n v="1299"/>
        <n v="3344"/>
        <n v="999"/>
        <n v="16"/>
        <n v="911"/>
        <n v="4680"/>
      </sharedItems>
    </cacheField>
    <cacheField name="Party 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">
  <r>
    <n v="1000915"/>
    <s v="U.S. SENATE SPECIAL GENERAL ELECTION 2017"/>
    <s v="01"/>
    <x v="0"/>
    <s v="01000900"/>
    <x v="0"/>
    <s v="001"/>
    <x v="0"/>
    <x v="0"/>
    <s v="DEM"/>
  </r>
  <r>
    <n v="1000915"/>
    <s v="U.S. SENATE SPECIAL GENERAL ELECTION 2017"/>
    <s v="01"/>
    <x v="0"/>
    <s v="01000900"/>
    <x v="0"/>
    <s v="002"/>
    <x v="1"/>
    <x v="1"/>
    <s v="REP"/>
  </r>
  <r>
    <n v="1000915"/>
    <s v="U.S. SENATE SPECIAL GENERAL ELECTION 2017"/>
    <s v="01"/>
    <x v="0"/>
    <s v="01000900"/>
    <x v="0"/>
    <s v="003"/>
    <x v="2"/>
    <x v="2"/>
    <s v="NON"/>
  </r>
  <r>
    <n v="1000915"/>
    <s v="U.S. SENATE SPECIAL GENERAL ELECTION 2017"/>
    <s v="02"/>
    <x v="1"/>
    <s v="01000900"/>
    <x v="0"/>
    <s v="001"/>
    <x v="0"/>
    <x v="3"/>
    <s v="DEM"/>
  </r>
  <r>
    <n v="1000915"/>
    <s v="U.S. SENATE SPECIAL GENERAL ELECTION 2017"/>
    <s v="02"/>
    <x v="1"/>
    <s v="01000900"/>
    <x v="0"/>
    <s v="002"/>
    <x v="1"/>
    <x v="4"/>
    <s v="REP"/>
  </r>
  <r>
    <n v="1000915"/>
    <s v="U.S. SENATE SPECIAL GENERAL ELECTION 2017"/>
    <s v="02"/>
    <x v="1"/>
    <s v="01000900"/>
    <x v="0"/>
    <s v="003"/>
    <x v="2"/>
    <x v="5"/>
    <s v="NON"/>
  </r>
  <r>
    <n v="1000915"/>
    <s v="U.S. SENATE SPECIAL GENERAL ELECTION 2017"/>
    <s v="03"/>
    <x v="2"/>
    <s v="01000900"/>
    <x v="0"/>
    <s v="001"/>
    <x v="0"/>
    <x v="6"/>
    <s v="DEM"/>
  </r>
  <r>
    <n v="1000915"/>
    <s v="U.S. SENATE SPECIAL GENERAL ELECTION 2017"/>
    <s v="03"/>
    <x v="2"/>
    <s v="01000900"/>
    <x v="0"/>
    <s v="002"/>
    <x v="1"/>
    <x v="7"/>
    <s v="REP"/>
  </r>
  <r>
    <n v="1000915"/>
    <s v="U.S. SENATE SPECIAL GENERAL ELECTION 2017"/>
    <s v="03"/>
    <x v="2"/>
    <s v="01000900"/>
    <x v="0"/>
    <s v="003"/>
    <x v="2"/>
    <x v="8"/>
    <s v="NON"/>
  </r>
  <r>
    <n v="1000915"/>
    <s v="U.S. SENATE SPECIAL GENERAL ELECTION 2017"/>
    <s v="04"/>
    <x v="3"/>
    <s v="01000900"/>
    <x v="0"/>
    <s v="001"/>
    <x v="0"/>
    <x v="9"/>
    <s v="DEM"/>
  </r>
  <r>
    <n v="1000915"/>
    <s v="U.S. SENATE SPECIAL GENERAL ELECTION 2017"/>
    <s v="04"/>
    <x v="3"/>
    <s v="01000900"/>
    <x v="0"/>
    <s v="002"/>
    <x v="1"/>
    <x v="10"/>
    <s v="REP"/>
  </r>
  <r>
    <n v="1000915"/>
    <s v="U.S. SENATE SPECIAL GENERAL ELECTION 2017"/>
    <s v="04"/>
    <x v="3"/>
    <s v="01000900"/>
    <x v="0"/>
    <s v="003"/>
    <x v="2"/>
    <x v="11"/>
    <s v="NON"/>
  </r>
  <r>
    <n v="1000915"/>
    <s v="U.S. SENATE SPECIAL GENERAL ELECTION 2017"/>
    <s v="05"/>
    <x v="4"/>
    <s v="01000900"/>
    <x v="0"/>
    <s v="001"/>
    <x v="0"/>
    <x v="12"/>
    <s v="DEM"/>
  </r>
  <r>
    <n v="1000915"/>
    <s v="U.S. SENATE SPECIAL GENERAL ELECTION 2017"/>
    <s v="05"/>
    <x v="4"/>
    <s v="01000900"/>
    <x v="0"/>
    <s v="002"/>
    <x v="1"/>
    <x v="13"/>
    <s v="REP"/>
  </r>
  <r>
    <n v="1000915"/>
    <s v="U.S. SENATE SPECIAL GENERAL ELECTION 2017"/>
    <s v="05"/>
    <x v="4"/>
    <s v="01000900"/>
    <x v="0"/>
    <s v="003"/>
    <x v="2"/>
    <x v="14"/>
    <s v="NON"/>
  </r>
  <r>
    <n v="1000915"/>
    <s v="U.S. SENATE SPECIAL GENERAL ELECTION 2017"/>
    <s v="05"/>
    <x v="4"/>
    <s v="05010200"/>
    <x v="1"/>
    <s v="001"/>
    <x v="3"/>
    <x v="15"/>
    <s v="NON"/>
  </r>
  <r>
    <n v="1000915"/>
    <s v="U.S. SENATE SPECIAL GENERAL ELECTION 2017"/>
    <s v="05"/>
    <x v="4"/>
    <s v="05010200"/>
    <x v="1"/>
    <s v="002"/>
    <x v="4"/>
    <x v="16"/>
    <s v="NON"/>
  </r>
  <r>
    <n v="1000915"/>
    <s v="U.S. SENATE SPECIAL GENERAL ELECTION 2017"/>
    <s v="06"/>
    <x v="5"/>
    <s v="01000900"/>
    <x v="0"/>
    <s v="001"/>
    <x v="0"/>
    <x v="17"/>
    <s v="DEM"/>
  </r>
  <r>
    <n v="1000915"/>
    <s v="U.S. SENATE SPECIAL GENERAL ELECTION 2017"/>
    <s v="06"/>
    <x v="5"/>
    <s v="01000900"/>
    <x v="0"/>
    <s v="002"/>
    <x v="1"/>
    <x v="18"/>
    <s v="REP"/>
  </r>
  <r>
    <n v="1000915"/>
    <s v="U.S. SENATE SPECIAL GENERAL ELECTION 2017"/>
    <s v="06"/>
    <x v="5"/>
    <s v="01000900"/>
    <x v="0"/>
    <s v="003"/>
    <x v="2"/>
    <x v="19"/>
    <s v="NON"/>
  </r>
  <r>
    <n v="1000915"/>
    <s v="U.S. SENATE SPECIAL GENERAL ELECTION 2017"/>
    <s v="07"/>
    <x v="6"/>
    <s v="01000900"/>
    <x v="0"/>
    <s v="001"/>
    <x v="0"/>
    <x v="20"/>
    <s v="DEM"/>
  </r>
  <r>
    <n v="1000915"/>
    <s v="U.S. SENATE SPECIAL GENERAL ELECTION 2017"/>
    <s v="07"/>
    <x v="6"/>
    <s v="01000900"/>
    <x v="0"/>
    <s v="002"/>
    <x v="1"/>
    <x v="21"/>
    <s v="REP"/>
  </r>
  <r>
    <n v="1000915"/>
    <s v="U.S. SENATE SPECIAL GENERAL ELECTION 2017"/>
    <s v="07"/>
    <x v="6"/>
    <s v="01000900"/>
    <x v="0"/>
    <s v="003"/>
    <x v="2"/>
    <x v="22"/>
    <s v="NON"/>
  </r>
  <r>
    <n v="1000915"/>
    <s v="U.S. SENATE SPECIAL GENERAL ELECTION 2017"/>
    <s v="08"/>
    <x v="7"/>
    <s v="01000900"/>
    <x v="0"/>
    <s v="001"/>
    <x v="0"/>
    <x v="23"/>
    <s v="DEM"/>
  </r>
  <r>
    <n v="1000915"/>
    <s v="U.S. SENATE SPECIAL GENERAL ELECTION 2017"/>
    <s v="08"/>
    <x v="7"/>
    <s v="01000900"/>
    <x v="0"/>
    <s v="002"/>
    <x v="1"/>
    <x v="24"/>
    <s v="REP"/>
  </r>
  <r>
    <n v="1000915"/>
    <s v="U.S. SENATE SPECIAL GENERAL ELECTION 2017"/>
    <s v="08"/>
    <x v="7"/>
    <s v="01000900"/>
    <x v="0"/>
    <s v="003"/>
    <x v="2"/>
    <x v="25"/>
    <s v="NON"/>
  </r>
  <r>
    <n v="1000915"/>
    <s v="U.S. SENATE SPECIAL GENERAL ELECTION 2017"/>
    <s v="09"/>
    <x v="8"/>
    <s v="01000900"/>
    <x v="0"/>
    <s v="001"/>
    <x v="0"/>
    <x v="26"/>
    <s v="DEM"/>
  </r>
  <r>
    <n v="1000915"/>
    <s v="U.S. SENATE SPECIAL GENERAL ELECTION 2017"/>
    <s v="09"/>
    <x v="8"/>
    <s v="01000900"/>
    <x v="0"/>
    <s v="002"/>
    <x v="1"/>
    <x v="27"/>
    <s v="REP"/>
  </r>
  <r>
    <n v="1000915"/>
    <s v="U.S. SENATE SPECIAL GENERAL ELECTION 2017"/>
    <s v="09"/>
    <x v="8"/>
    <s v="01000900"/>
    <x v="0"/>
    <s v="003"/>
    <x v="2"/>
    <x v="28"/>
    <s v="NON"/>
  </r>
  <r>
    <n v="1000915"/>
    <s v="U.S. SENATE SPECIAL GENERAL ELECTION 2017"/>
    <s v="10"/>
    <x v="9"/>
    <s v="01000900"/>
    <x v="0"/>
    <s v="001"/>
    <x v="0"/>
    <x v="29"/>
    <s v="DEM"/>
  </r>
  <r>
    <n v="1000915"/>
    <s v="U.S. SENATE SPECIAL GENERAL ELECTION 2017"/>
    <s v="10"/>
    <x v="9"/>
    <s v="01000900"/>
    <x v="0"/>
    <s v="002"/>
    <x v="1"/>
    <x v="30"/>
    <s v="REP"/>
  </r>
  <r>
    <n v="1000915"/>
    <s v="U.S. SENATE SPECIAL GENERAL ELECTION 2017"/>
    <s v="10"/>
    <x v="9"/>
    <s v="01000900"/>
    <x v="0"/>
    <s v="003"/>
    <x v="2"/>
    <x v="19"/>
    <s v="NON"/>
  </r>
  <r>
    <n v="1000915"/>
    <s v="U.S. SENATE SPECIAL GENERAL ELECTION 2017"/>
    <s v="11"/>
    <x v="10"/>
    <s v="01000900"/>
    <x v="0"/>
    <s v="001"/>
    <x v="0"/>
    <x v="31"/>
    <s v="DEM"/>
  </r>
  <r>
    <n v="1000915"/>
    <s v="U.S. SENATE SPECIAL GENERAL ELECTION 2017"/>
    <s v="11"/>
    <x v="10"/>
    <s v="01000900"/>
    <x v="0"/>
    <s v="002"/>
    <x v="1"/>
    <x v="32"/>
    <s v="REP"/>
  </r>
  <r>
    <n v="1000915"/>
    <s v="U.S. SENATE SPECIAL GENERAL ELECTION 2017"/>
    <s v="11"/>
    <x v="10"/>
    <s v="01000900"/>
    <x v="0"/>
    <s v="003"/>
    <x v="2"/>
    <x v="33"/>
    <s v="NON"/>
  </r>
  <r>
    <n v="1000915"/>
    <s v="U.S. SENATE SPECIAL GENERAL ELECTION 2017"/>
    <s v="12"/>
    <x v="11"/>
    <s v="01000900"/>
    <x v="0"/>
    <s v="001"/>
    <x v="0"/>
    <x v="34"/>
    <s v="DEM"/>
  </r>
  <r>
    <n v="1000915"/>
    <s v="U.S. SENATE SPECIAL GENERAL ELECTION 2017"/>
    <s v="12"/>
    <x v="11"/>
    <s v="01000900"/>
    <x v="0"/>
    <s v="002"/>
    <x v="1"/>
    <x v="35"/>
    <s v="REP"/>
  </r>
  <r>
    <n v="1000915"/>
    <s v="U.S. SENATE SPECIAL GENERAL ELECTION 2017"/>
    <s v="12"/>
    <x v="11"/>
    <s v="01000900"/>
    <x v="0"/>
    <s v="003"/>
    <x v="2"/>
    <x v="36"/>
    <s v="NON"/>
  </r>
  <r>
    <n v="1000915"/>
    <s v="U.S. SENATE SPECIAL GENERAL ELECTION 2017"/>
    <s v="13"/>
    <x v="12"/>
    <s v="01000900"/>
    <x v="0"/>
    <s v="001"/>
    <x v="0"/>
    <x v="37"/>
    <s v="DEM"/>
  </r>
  <r>
    <n v="1000915"/>
    <s v="U.S. SENATE SPECIAL GENERAL ELECTION 2017"/>
    <s v="13"/>
    <x v="12"/>
    <s v="01000900"/>
    <x v="0"/>
    <s v="002"/>
    <x v="1"/>
    <x v="38"/>
    <s v="REP"/>
  </r>
  <r>
    <n v="1000915"/>
    <s v="U.S. SENATE SPECIAL GENERAL ELECTION 2017"/>
    <s v="13"/>
    <x v="12"/>
    <s v="01000900"/>
    <x v="0"/>
    <s v="003"/>
    <x v="2"/>
    <x v="39"/>
    <s v="NON"/>
  </r>
  <r>
    <n v="1000915"/>
    <s v="U.S. SENATE SPECIAL GENERAL ELECTION 2017"/>
    <s v="14"/>
    <x v="13"/>
    <s v="01000900"/>
    <x v="0"/>
    <s v="001"/>
    <x v="0"/>
    <x v="40"/>
    <s v="DEM"/>
  </r>
  <r>
    <n v="1000915"/>
    <s v="U.S. SENATE SPECIAL GENERAL ELECTION 2017"/>
    <s v="14"/>
    <x v="13"/>
    <s v="01000900"/>
    <x v="0"/>
    <s v="002"/>
    <x v="1"/>
    <x v="41"/>
    <s v="REP"/>
  </r>
  <r>
    <n v="1000915"/>
    <s v="U.S. SENATE SPECIAL GENERAL ELECTION 2017"/>
    <s v="14"/>
    <x v="13"/>
    <s v="01000900"/>
    <x v="0"/>
    <s v="003"/>
    <x v="2"/>
    <x v="42"/>
    <s v="NON"/>
  </r>
  <r>
    <n v="1000915"/>
    <s v="U.S. SENATE SPECIAL GENERAL ELECTION 2017"/>
    <s v="15"/>
    <x v="14"/>
    <s v="01000900"/>
    <x v="0"/>
    <s v="001"/>
    <x v="0"/>
    <x v="43"/>
    <s v="DEM"/>
  </r>
  <r>
    <n v="1000915"/>
    <s v="U.S. SENATE SPECIAL GENERAL ELECTION 2017"/>
    <s v="15"/>
    <x v="14"/>
    <s v="01000900"/>
    <x v="0"/>
    <s v="002"/>
    <x v="1"/>
    <x v="44"/>
    <s v="REP"/>
  </r>
  <r>
    <n v="1000915"/>
    <s v="U.S. SENATE SPECIAL GENERAL ELECTION 2017"/>
    <s v="16"/>
    <x v="15"/>
    <s v="01000900"/>
    <x v="0"/>
    <s v="001"/>
    <x v="0"/>
    <x v="45"/>
    <s v="DEM"/>
  </r>
  <r>
    <n v="1000915"/>
    <s v="U.S. SENATE SPECIAL GENERAL ELECTION 2017"/>
    <s v="16"/>
    <x v="15"/>
    <s v="01000900"/>
    <x v="0"/>
    <s v="002"/>
    <x v="1"/>
    <x v="46"/>
    <s v="REP"/>
  </r>
  <r>
    <n v="1000915"/>
    <s v="U.S. SENATE SPECIAL GENERAL ELECTION 2017"/>
    <s v="16"/>
    <x v="15"/>
    <s v="01000900"/>
    <x v="0"/>
    <s v="003"/>
    <x v="2"/>
    <x v="47"/>
    <s v="NON"/>
  </r>
  <r>
    <n v="1000915"/>
    <s v="U.S. SENATE SPECIAL GENERAL ELECTION 2017"/>
    <s v="17"/>
    <x v="16"/>
    <s v="01000900"/>
    <x v="0"/>
    <s v="001"/>
    <x v="0"/>
    <x v="48"/>
    <s v="DEM"/>
  </r>
  <r>
    <n v="1000915"/>
    <s v="U.S. SENATE SPECIAL GENERAL ELECTION 2017"/>
    <s v="17"/>
    <x v="16"/>
    <s v="01000900"/>
    <x v="0"/>
    <s v="002"/>
    <x v="1"/>
    <x v="49"/>
    <s v="REP"/>
  </r>
  <r>
    <n v="1000915"/>
    <s v="U.S. SENATE SPECIAL GENERAL ELECTION 2017"/>
    <s v="17"/>
    <x v="16"/>
    <s v="01000900"/>
    <x v="0"/>
    <s v="003"/>
    <x v="2"/>
    <x v="50"/>
    <s v="NON"/>
  </r>
  <r>
    <n v="1000915"/>
    <s v="U.S. SENATE SPECIAL GENERAL ELECTION 2017"/>
    <s v="18"/>
    <x v="17"/>
    <s v="01000900"/>
    <x v="0"/>
    <s v="001"/>
    <x v="0"/>
    <x v="51"/>
    <s v="DEM"/>
  </r>
  <r>
    <n v="1000915"/>
    <s v="U.S. SENATE SPECIAL GENERAL ELECTION 2017"/>
    <s v="18"/>
    <x v="17"/>
    <s v="01000900"/>
    <x v="0"/>
    <s v="002"/>
    <x v="1"/>
    <x v="52"/>
    <s v="REP"/>
  </r>
  <r>
    <n v="1000915"/>
    <s v="U.S. SENATE SPECIAL GENERAL ELECTION 2017"/>
    <s v="18"/>
    <x v="17"/>
    <s v="01000900"/>
    <x v="0"/>
    <s v="003"/>
    <x v="2"/>
    <x v="53"/>
    <s v="NON"/>
  </r>
  <r>
    <n v="1000915"/>
    <s v="U.S. SENATE SPECIAL GENERAL ELECTION 2017"/>
    <s v="19"/>
    <x v="18"/>
    <s v="01000900"/>
    <x v="0"/>
    <s v="001"/>
    <x v="0"/>
    <x v="54"/>
    <s v="DEM"/>
  </r>
  <r>
    <n v="1000915"/>
    <s v="U.S. SENATE SPECIAL GENERAL ELECTION 2017"/>
    <s v="19"/>
    <x v="18"/>
    <s v="01000900"/>
    <x v="0"/>
    <s v="002"/>
    <x v="1"/>
    <x v="55"/>
    <s v="REP"/>
  </r>
  <r>
    <n v="1000915"/>
    <s v="U.S. SENATE SPECIAL GENERAL ELECTION 2017"/>
    <s v="19"/>
    <x v="18"/>
    <s v="01000900"/>
    <x v="0"/>
    <s v="003"/>
    <x v="2"/>
    <x v="56"/>
    <s v="NON"/>
  </r>
  <r>
    <n v="1000915"/>
    <s v="U.S. SENATE SPECIAL GENERAL ELECTION 2017"/>
    <s v="20"/>
    <x v="19"/>
    <s v="01000900"/>
    <x v="0"/>
    <s v="001"/>
    <x v="0"/>
    <x v="57"/>
    <s v="DEM"/>
  </r>
  <r>
    <n v="1000915"/>
    <s v="U.S. SENATE SPECIAL GENERAL ELECTION 2017"/>
    <s v="20"/>
    <x v="19"/>
    <s v="01000900"/>
    <x v="0"/>
    <s v="002"/>
    <x v="1"/>
    <x v="58"/>
    <s v="REP"/>
  </r>
  <r>
    <n v="1000915"/>
    <s v="U.S. SENATE SPECIAL GENERAL ELECTION 2017"/>
    <s v="20"/>
    <x v="19"/>
    <s v="01000900"/>
    <x v="0"/>
    <s v="003"/>
    <x v="2"/>
    <x v="59"/>
    <s v="NON"/>
  </r>
  <r>
    <n v="1000915"/>
    <s v="U.S. SENATE SPECIAL GENERAL ELECTION 2017"/>
    <s v="21"/>
    <x v="20"/>
    <s v="01000900"/>
    <x v="0"/>
    <s v="001"/>
    <x v="0"/>
    <x v="60"/>
    <s v="DEM"/>
  </r>
  <r>
    <n v="1000915"/>
    <s v="U.S. SENATE SPECIAL GENERAL ELECTION 2017"/>
    <s v="21"/>
    <x v="20"/>
    <s v="01000900"/>
    <x v="0"/>
    <s v="002"/>
    <x v="1"/>
    <x v="61"/>
    <s v="REP"/>
  </r>
  <r>
    <n v="1000915"/>
    <s v="U.S. SENATE SPECIAL GENERAL ELECTION 2017"/>
    <s v="21"/>
    <x v="20"/>
    <s v="01000900"/>
    <x v="0"/>
    <s v="003"/>
    <x v="2"/>
    <x v="62"/>
    <s v="NON"/>
  </r>
  <r>
    <n v="1000915"/>
    <s v="U.S. SENATE SPECIAL GENERAL ELECTION 2017"/>
    <s v="22"/>
    <x v="21"/>
    <s v="01000900"/>
    <x v="0"/>
    <s v="001"/>
    <x v="0"/>
    <x v="63"/>
    <s v="DEM"/>
  </r>
  <r>
    <n v="1000915"/>
    <s v="U.S. SENATE SPECIAL GENERAL ELECTION 2017"/>
    <s v="22"/>
    <x v="21"/>
    <s v="01000900"/>
    <x v="0"/>
    <s v="002"/>
    <x v="1"/>
    <x v="64"/>
    <s v="REP"/>
  </r>
  <r>
    <n v="1000915"/>
    <s v="U.S. SENATE SPECIAL GENERAL ELECTION 2017"/>
    <s v="22"/>
    <x v="21"/>
    <s v="01000900"/>
    <x v="0"/>
    <s v="003"/>
    <x v="2"/>
    <x v="53"/>
    <s v="NON"/>
  </r>
  <r>
    <n v="1000915"/>
    <s v="U.S. SENATE SPECIAL GENERAL ELECTION 2017"/>
    <s v="23"/>
    <x v="22"/>
    <s v="01000900"/>
    <x v="0"/>
    <s v="001"/>
    <x v="0"/>
    <x v="65"/>
    <s v="DEM"/>
  </r>
  <r>
    <n v="1000915"/>
    <s v="U.S. SENATE SPECIAL GENERAL ELECTION 2017"/>
    <s v="23"/>
    <x v="22"/>
    <s v="01000900"/>
    <x v="0"/>
    <s v="002"/>
    <x v="1"/>
    <x v="66"/>
    <s v="REP"/>
  </r>
  <r>
    <n v="1000915"/>
    <s v="U.S. SENATE SPECIAL GENERAL ELECTION 2017"/>
    <s v="23"/>
    <x v="22"/>
    <s v="01000900"/>
    <x v="0"/>
    <s v="003"/>
    <x v="2"/>
    <x v="67"/>
    <s v="NON"/>
  </r>
  <r>
    <n v="1000915"/>
    <s v="U.S. SENATE SPECIAL GENERAL ELECTION 2017"/>
    <s v="24"/>
    <x v="23"/>
    <s v="01000900"/>
    <x v="0"/>
    <s v="001"/>
    <x v="0"/>
    <x v="68"/>
    <s v="DEM"/>
  </r>
  <r>
    <n v="1000915"/>
    <s v="U.S. SENATE SPECIAL GENERAL ELECTION 2017"/>
    <s v="24"/>
    <x v="23"/>
    <s v="01000900"/>
    <x v="0"/>
    <s v="002"/>
    <x v="1"/>
    <x v="69"/>
    <s v="REP"/>
  </r>
  <r>
    <n v="1000915"/>
    <s v="U.S. SENATE SPECIAL GENERAL ELECTION 2017"/>
    <s v="24"/>
    <x v="23"/>
    <s v="01000900"/>
    <x v="0"/>
    <s v="003"/>
    <x v="2"/>
    <x v="70"/>
    <s v="NON"/>
  </r>
  <r>
    <n v="1000915"/>
    <s v="U.S. SENATE SPECIAL GENERAL ELECTION 2017"/>
    <s v="25"/>
    <x v="24"/>
    <s v="01000900"/>
    <x v="0"/>
    <s v="001"/>
    <x v="0"/>
    <x v="71"/>
    <s v="DEM"/>
  </r>
  <r>
    <n v="1000915"/>
    <s v="U.S. SENATE SPECIAL GENERAL ELECTION 2017"/>
    <s v="25"/>
    <x v="24"/>
    <s v="01000900"/>
    <x v="0"/>
    <s v="002"/>
    <x v="1"/>
    <x v="72"/>
    <s v="REP"/>
  </r>
  <r>
    <n v="1000915"/>
    <s v="U.S. SENATE SPECIAL GENERAL ELECTION 2017"/>
    <s v="25"/>
    <x v="24"/>
    <s v="01000900"/>
    <x v="0"/>
    <s v="003"/>
    <x v="2"/>
    <x v="73"/>
    <s v="NON"/>
  </r>
  <r>
    <n v="1000915"/>
    <s v="U.S. SENATE SPECIAL GENERAL ELECTION 2017"/>
    <s v="26"/>
    <x v="25"/>
    <s v="01000900"/>
    <x v="0"/>
    <s v="001"/>
    <x v="0"/>
    <x v="74"/>
    <s v="DEM"/>
  </r>
  <r>
    <n v="1000915"/>
    <s v="U.S. SENATE SPECIAL GENERAL ELECTION 2017"/>
    <s v="26"/>
    <x v="25"/>
    <s v="01000900"/>
    <x v="0"/>
    <s v="002"/>
    <x v="1"/>
    <x v="75"/>
    <s v="REP"/>
  </r>
  <r>
    <n v="1000915"/>
    <s v="U.S. SENATE SPECIAL GENERAL ELECTION 2017"/>
    <s v="26"/>
    <x v="25"/>
    <s v="01000900"/>
    <x v="0"/>
    <s v="003"/>
    <x v="2"/>
    <x v="76"/>
    <s v="NON"/>
  </r>
  <r>
    <n v="1000915"/>
    <s v="U.S. SENATE SPECIAL GENERAL ELECTION 2017"/>
    <s v="27"/>
    <x v="26"/>
    <s v="01000900"/>
    <x v="0"/>
    <s v="001"/>
    <x v="0"/>
    <x v="77"/>
    <s v="DEM"/>
  </r>
  <r>
    <n v="1000915"/>
    <s v="U.S. SENATE SPECIAL GENERAL ELECTION 2017"/>
    <s v="27"/>
    <x v="26"/>
    <s v="01000900"/>
    <x v="0"/>
    <s v="002"/>
    <x v="1"/>
    <x v="78"/>
    <s v="REP"/>
  </r>
  <r>
    <n v="1000915"/>
    <s v="U.S. SENATE SPECIAL GENERAL ELECTION 2017"/>
    <s v="27"/>
    <x v="26"/>
    <s v="01000900"/>
    <x v="0"/>
    <s v="003"/>
    <x v="2"/>
    <x v="79"/>
    <s v="NON"/>
  </r>
  <r>
    <n v="1000915"/>
    <s v="U.S. SENATE SPECIAL GENERAL ELECTION 2017"/>
    <s v="28"/>
    <x v="27"/>
    <s v="01000900"/>
    <x v="0"/>
    <s v="001"/>
    <x v="0"/>
    <x v="80"/>
    <s v="DEM"/>
  </r>
  <r>
    <n v="1000915"/>
    <s v="U.S. SENATE SPECIAL GENERAL ELECTION 2017"/>
    <s v="28"/>
    <x v="27"/>
    <s v="01000900"/>
    <x v="0"/>
    <s v="002"/>
    <x v="1"/>
    <x v="81"/>
    <s v="REP"/>
  </r>
  <r>
    <n v="1000915"/>
    <s v="U.S. SENATE SPECIAL GENERAL ELECTION 2017"/>
    <s v="28"/>
    <x v="27"/>
    <s v="01000900"/>
    <x v="0"/>
    <s v="003"/>
    <x v="2"/>
    <x v="82"/>
    <s v="NON"/>
  </r>
  <r>
    <n v="1000915"/>
    <s v="U.S. SENATE SPECIAL GENERAL ELECTION 2017"/>
    <s v="29"/>
    <x v="28"/>
    <s v="01000900"/>
    <x v="0"/>
    <s v="001"/>
    <x v="0"/>
    <x v="83"/>
    <s v="DEM"/>
  </r>
  <r>
    <n v="1000915"/>
    <s v="U.S. SENATE SPECIAL GENERAL ELECTION 2017"/>
    <s v="29"/>
    <x v="28"/>
    <s v="01000900"/>
    <x v="0"/>
    <s v="002"/>
    <x v="1"/>
    <x v="84"/>
    <s v="REP"/>
  </r>
  <r>
    <n v="1000915"/>
    <s v="U.S. SENATE SPECIAL GENERAL ELECTION 2017"/>
    <s v="29"/>
    <x v="28"/>
    <s v="01000900"/>
    <x v="0"/>
    <s v="003"/>
    <x v="2"/>
    <x v="85"/>
    <s v="NON"/>
  </r>
  <r>
    <n v="1000915"/>
    <s v="U.S. SENATE SPECIAL GENERAL ELECTION 2017"/>
    <s v="30"/>
    <x v="29"/>
    <s v="01000900"/>
    <x v="0"/>
    <s v="001"/>
    <x v="0"/>
    <x v="86"/>
    <s v="DEM"/>
  </r>
  <r>
    <n v="1000915"/>
    <s v="U.S. SENATE SPECIAL GENERAL ELECTION 2017"/>
    <s v="30"/>
    <x v="29"/>
    <s v="01000900"/>
    <x v="0"/>
    <s v="002"/>
    <x v="1"/>
    <x v="87"/>
    <s v="REP"/>
  </r>
  <r>
    <n v="1000915"/>
    <s v="U.S. SENATE SPECIAL GENERAL ELECTION 2017"/>
    <s v="30"/>
    <x v="29"/>
    <s v="01000900"/>
    <x v="0"/>
    <s v="003"/>
    <x v="2"/>
    <x v="88"/>
    <s v="NON"/>
  </r>
  <r>
    <n v="1000915"/>
    <s v="U.S. SENATE SPECIAL GENERAL ELECTION 2017"/>
    <s v="31"/>
    <x v="30"/>
    <s v="01000900"/>
    <x v="0"/>
    <s v="001"/>
    <x v="0"/>
    <x v="89"/>
    <s v="DEM"/>
  </r>
  <r>
    <n v="1000915"/>
    <s v="U.S. SENATE SPECIAL GENERAL ELECTION 2017"/>
    <s v="31"/>
    <x v="30"/>
    <s v="01000900"/>
    <x v="0"/>
    <s v="002"/>
    <x v="1"/>
    <x v="90"/>
    <s v="REP"/>
  </r>
  <r>
    <n v="1000915"/>
    <s v="U.S. SENATE SPECIAL GENERAL ELECTION 2017"/>
    <s v="31"/>
    <x v="30"/>
    <s v="01000900"/>
    <x v="0"/>
    <s v="003"/>
    <x v="2"/>
    <x v="91"/>
    <s v="NON"/>
  </r>
  <r>
    <n v="1000915"/>
    <s v="U.S. SENATE SPECIAL GENERAL ELECTION 2017"/>
    <s v="32"/>
    <x v="31"/>
    <s v="01000900"/>
    <x v="0"/>
    <s v="001"/>
    <x v="0"/>
    <x v="92"/>
    <s v="DEM"/>
  </r>
  <r>
    <n v="1000915"/>
    <s v="U.S. SENATE SPECIAL GENERAL ELECTION 2017"/>
    <s v="32"/>
    <x v="31"/>
    <s v="01000900"/>
    <x v="0"/>
    <s v="002"/>
    <x v="1"/>
    <x v="93"/>
    <s v="REP"/>
  </r>
  <r>
    <n v="1000915"/>
    <s v="U.S. SENATE SPECIAL GENERAL ELECTION 2017"/>
    <s v="32"/>
    <x v="31"/>
    <s v="01000900"/>
    <x v="0"/>
    <s v="003"/>
    <x v="2"/>
    <x v="94"/>
    <s v="NON"/>
  </r>
  <r>
    <n v="1000915"/>
    <s v="U.S. SENATE SPECIAL GENERAL ELECTION 2017"/>
    <s v="33"/>
    <x v="32"/>
    <s v="01000900"/>
    <x v="0"/>
    <s v="001"/>
    <x v="0"/>
    <x v="95"/>
    <s v="DEM"/>
  </r>
  <r>
    <n v="1000915"/>
    <s v="U.S. SENATE SPECIAL GENERAL ELECTION 2017"/>
    <s v="33"/>
    <x v="32"/>
    <s v="01000900"/>
    <x v="0"/>
    <s v="002"/>
    <x v="1"/>
    <x v="96"/>
    <s v="REP"/>
  </r>
  <r>
    <n v="1000915"/>
    <s v="U.S. SENATE SPECIAL GENERAL ELECTION 2017"/>
    <s v="33"/>
    <x v="32"/>
    <s v="01000900"/>
    <x v="0"/>
    <s v="003"/>
    <x v="2"/>
    <x v="97"/>
    <s v="NON"/>
  </r>
  <r>
    <n v="1000915"/>
    <s v="U.S. SENATE SPECIAL GENERAL ELECTION 2017"/>
    <s v="34"/>
    <x v="33"/>
    <s v="01000900"/>
    <x v="0"/>
    <s v="001"/>
    <x v="0"/>
    <x v="98"/>
    <s v="DEM"/>
  </r>
  <r>
    <n v="1000915"/>
    <s v="U.S. SENATE SPECIAL GENERAL ELECTION 2017"/>
    <s v="34"/>
    <x v="33"/>
    <s v="01000900"/>
    <x v="0"/>
    <s v="002"/>
    <x v="1"/>
    <x v="99"/>
    <s v="REP"/>
  </r>
  <r>
    <n v="1000915"/>
    <s v="U.S. SENATE SPECIAL GENERAL ELECTION 2017"/>
    <s v="34"/>
    <x v="33"/>
    <s v="01000900"/>
    <x v="0"/>
    <s v="003"/>
    <x v="2"/>
    <x v="100"/>
    <s v="NON"/>
  </r>
  <r>
    <n v="1000915"/>
    <s v="U.S. SENATE SPECIAL GENERAL ELECTION 2017"/>
    <s v="34"/>
    <x v="33"/>
    <s v="34010300"/>
    <x v="2"/>
    <s v="001"/>
    <x v="5"/>
    <x v="101"/>
    <s v="NON"/>
  </r>
  <r>
    <n v="1000915"/>
    <s v="U.S. SENATE SPECIAL GENERAL ELECTION 2017"/>
    <s v="34"/>
    <x v="33"/>
    <s v="34010300"/>
    <x v="2"/>
    <s v="002"/>
    <x v="6"/>
    <x v="102"/>
    <s v="NON"/>
  </r>
  <r>
    <n v="1000915"/>
    <s v="U.S. SENATE SPECIAL GENERAL ELECTION 2017"/>
    <s v="35"/>
    <x v="34"/>
    <s v="01000900"/>
    <x v="0"/>
    <s v="001"/>
    <x v="0"/>
    <x v="103"/>
    <s v="DEM"/>
  </r>
  <r>
    <n v="1000915"/>
    <s v="U.S. SENATE SPECIAL GENERAL ELECTION 2017"/>
    <s v="35"/>
    <x v="34"/>
    <s v="01000900"/>
    <x v="0"/>
    <s v="002"/>
    <x v="1"/>
    <x v="104"/>
    <s v="REP"/>
  </r>
  <r>
    <n v="1000915"/>
    <s v="U.S. SENATE SPECIAL GENERAL ELECTION 2017"/>
    <s v="35"/>
    <x v="34"/>
    <s v="01000900"/>
    <x v="0"/>
    <s v="003"/>
    <x v="2"/>
    <x v="105"/>
    <s v="NON"/>
  </r>
  <r>
    <n v="1000915"/>
    <s v="U.S. SENATE SPECIAL GENERAL ELECTION 2017"/>
    <s v="36"/>
    <x v="35"/>
    <s v="01000900"/>
    <x v="0"/>
    <s v="001"/>
    <x v="0"/>
    <x v="106"/>
    <s v="DEM"/>
  </r>
  <r>
    <n v="1000915"/>
    <s v="U.S. SENATE SPECIAL GENERAL ELECTION 2017"/>
    <s v="36"/>
    <x v="35"/>
    <s v="01000900"/>
    <x v="0"/>
    <s v="002"/>
    <x v="1"/>
    <x v="107"/>
    <s v="REP"/>
  </r>
  <r>
    <n v="1000915"/>
    <s v="U.S. SENATE SPECIAL GENERAL ELECTION 2017"/>
    <s v="36"/>
    <x v="35"/>
    <s v="01000900"/>
    <x v="0"/>
    <s v="003"/>
    <x v="2"/>
    <x v="108"/>
    <s v="NON"/>
  </r>
  <r>
    <n v="1000915"/>
    <s v="U.S. SENATE SPECIAL GENERAL ELECTION 2017"/>
    <s v="37"/>
    <x v="36"/>
    <s v="01000900"/>
    <x v="0"/>
    <s v="001"/>
    <x v="0"/>
    <x v="109"/>
    <s v="DEM"/>
  </r>
  <r>
    <n v="1000915"/>
    <s v="U.S. SENATE SPECIAL GENERAL ELECTION 2017"/>
    <s v="37"/>
    <x v="36"/>
    <s v="01000900"/>
    <x v="0"/>
    <s v="002"/>
    <x v="1"/>
    <x v="110"/>
    <s v="REP"/>
  </r>
  <r>
    <n v="1000915"/>
    <s v="U.S. SENATE SPECIAL GENERAL ELECTION 2017"/>
    <s v="37"/>
    <x v="36"/>
    <s v="01000900"/>
    <x v="0"/>
    <s v="003"/>
    <x v="2"/>
    <x v="111"/>
    <s v="NON"/>
  </r>
  <r>
    <n v="1000915"/>
    <s v="U.S. SENATE SPECIAL GENERAL ELECTION 2017"/>
    <s v="38"/>
    <x v="37"/>
    <s v="01000900"/>
    <x v="0"/>
    <s v="001"/>
    <x v="0"/>
    <x v="112"/>
    <s v="DEM"/>
  </r>
  <r>
    <n v="1000915"/>
    <s v="U.S. SENATE SPECIAL GENERAL ELECTION 2017"/>
    <s v="38"/>
    <x v="37"/>
    <s v="01000900"/>
    <x v="0"/>
    <s v="002"/>
    <x v="1"/>
    <x v="113"/>
    <s v="REP"/>
  </r>
  <r>
    <n v="1000915"/>
    <s v="U.S. SENATE SPECIAL GENERAL ELECTION 2017"/>
    <s v="38"/>
    <x v="37"/>
    <s v="01000900"/>
    <x v="0"/>
    <s v="003"/>
    <x v="2"/>
    <x v="114"/>
    <s v="NON"/>
  </r>
  <r>
    <n v="1000915"/>
    <s v="U.S. SENATE SPECIAL GENERAL ELECTION 2017"/>
    <s v="39"/>
    <x v="38"/>
    <s v="01000900"/>
    <x v="0"/>
    <s v="001"/>
    <x v="0"/>
    <x v="115"/>
    <s v="DEM"/>
  </r>
  <r>
    <n v="1000915"/>
    <s v="U.S. SENATE SPECIAL GENERAL ELECTION 2017"/>
    <s v="39"/>
    <x v="38"/>
    <s v="01000900"/>
    <x v="0"/>
    <s v="002"/>
    <x v="1"/>
    <x v="116"/>
    <s v="REP"/>
  </r>
  <r>
    <n v="1000915"/>
    <s v="U.S. SENATE SPECIAL GENERAL ELECTION 2017"/>
    <s v="39"/>
    <x v="38"/>
    <s v="01000900"/>
    <x v="0"/>
    <s v="003"/>
    <x v="2"/>
    <x v="117"/>
    <s v="NON"/>
  </r>
  <r>
    <n v="1000915"/>
    <s v="U.S. SENATE SPECIAL GENERAL ELECTION 2017"/>
    <s v="40"/>
    <x v="39"/>
    <s v="01000900"/>
    <x v="0"/>
    <s v="001"/>
    <x v="0"/>
    <x v="118"/>
    <s v="DEM"/>
  </r>
  <r>
    <n v="1000915"/>
    <s v="U.S. SENATE SPECIAL GENERAL ELECTION 2017"/>
    <s v="40"/>
    <x v="39"/>
    <s v="01000900"/>
    <x v="0"/>
    <s v="002"/>
    <x v="1"/>
    <x v="119"/>
    <s v="REP"/>
  </r>
  <r>
    <n v="1000915"/>
    <s v="U.S. SENATE SPECIAL GENERAL ELECTION 2017"/>
    <s v="40"/>
    <x v="39"/>
    <s v="01000900"/>
    <x v="0"/>
    <s v="003"/>
    <x v="2"/>
    <x v="120"/>
    <s v="NON"/>
  </r>
  <r>
    <n v="1000915"/>
    <s v="U.S. SENATE SPECIAL GENERAL ELECTION 2017"/>
    <s v="40"/>
    <x v="39"/>
    <s v="40010200"/>
    <x v="3"/>
    <s v="001"/>
    <x v="5"/>
    <x v="121"/>
    <s v="NON"/>
  </r>
  <r>
    <n v="1000915"/>
    <s v="U.S. SENATE SPECIAL GENERAL ELECTION 2017"/>
    <s v="40"/>
    <x v="39"/>
    <s v="40010200"/>
    <x v="3"/>
    <s v="002"/>
    <x v="6"/>
    <x v="122"/>
    <s v="NON"/>
  </r>
  <r>
    <n v="1000915"/>
    <s v="U.S. SENATE SPECIAL GENERAL ELECTION 2017"/>
    <s v="40"/>
    <x v="39"/>
    <s v="40010300"/>
    <x v="4"/>
    <s v="001"/>
    <x v="7"/>
    <x v="123"/>
    <s v="NON"/>
  </r>
  <r>
    <n v="1000915"/>
    <s v="U.S. SENATE SPECIAL GENERAL ELECTION 2017"/>
    <s v="40"/>
    <x v="39"/>
    <s v="40010300"/>
    <x v="4"/>
    <s v="002"/>
    <x v="8"/>
    <x v="124"/>
    <s v="NON"/>
  </r>
  <r>
    <n v="1000915"/>
    <s v="U.S. SENATE SPECIAL GENERAL ELECTION 2017"/>
    <s v="41"/>
    <x v="40"/>
    <s v="01000900"/>
    <x v="0"/>
    <s v="001"/>
    <x v="0"/>
    <x v="125"/>
    <s v="DEM"/>
  </r>
  <r>
    <n v="1000915"/>
    <s v="U.S. SENATE SPECIAL GENERAL ELECTION 2017"/>
    <s v="41"/>
    <x v="40"/>
    <s v="01000900"/>
    <x v="0"/>
    <s v="002"/>
    <x v="1"/>
    <x v="126"/>
    <s v="REP"/>
  </r>
  <r>
    <n v="1000915"/>
    <s v="U.S. SENATE SPECIAL GENERAL ELECTION 2017"/>
    <s v="41"/>
    <x v="40"/>
    <s v="01000900"/>
    <x v="0"/>
    <s v="003"/>
    <x v="2"/>
    <x v="127"/>
    <s v="NON"/>
  </r>
  <r>
    <n v="1000915"/>
    <s v="U.S. SENATE SPECIAL GENERAL ELECTION 2017"/>
    <s v="42"/>
    <x v="41"/>
    <s v="01000900"/>
    <x v="0"/>
    <s v="001"/>
    <x v="0"/>
    <x v="128"/>
    <s v="DEM"/>
  </r>
  <r>
    <n v="1000915"/>
    <s v="U.S. SENATE SPECIAL GENERAL ELECTION 2017"/>
    <s v="42"/>
    <x v="41"/>
    <s v="01000900"/>
    <x v="0"/>
    <s v="002"/>
    <x v="1"/>
    <x v="129"/>
    <s v="REP"/>
  </r>
  <r>
    <n v="1000915"/>
    <s v="U.S. SENATE SPECIAL GENERAL ELECTION 2017"/>
    <s v="42"/>
    <x v="41"/>
    <s v="01000900"/>
    <x v="0"/>
    <s v="003"/>
    <x v="2"/>
    <x v="130"/>
    <s v="NON"/>
  </r>
  <r>
    <n v="1000915"/>
    <s v="U.S. SENATE SPECIAL GENERAL ELECTION 2017"/>
    <s v="43"/>
    <x v="42"/>
    <s v="01000900"/>
    <x v="0"/>
    <s v="001"/>
    <x v="0"/>
    <x v="131"/>
    <s v="DEM"/>
  </r>
  <r>
    <n v="1000915"/>
    <s v="U.S. SENATE SPECIAL GENERAL ELECTION 2017"/>
    <s v="43"/>
    <x v="42"/>
    <s v="01000900"/>
    <x v="0"/>
    <s v="002"/>
    <x v="1"/>
    <x v="132"/>
    <s v="REP"/>
  </r>
  <r>
    <n v="1000915"/>
    <s v="U.S. SENATE SPECIAL GENERAL ELECTION 2017"/>
    <s v="43"/>
    <x v="42"/>
    <s v="01000900"/>
    <x v="0"/>
    <s v="003"/>
    <x v="2"/>
    <x v="133"/>
    <s v="NON"/>
  </r>
  <r>
    <n v="1000915"/>
    <s v="U.S. SENATE SPECIAL GENERAL ELECTION 2017"/>
    <s v="44"/>
    <x v="43"/>
    <s v="01000900"/>
    <x v="0"/>
    <s v="001"/>
    <x v="0"/>
    <x v="134"/>
    <s v="DEM"/>
  </r>
  <r>
    <n v="1000915"/>
    <s v="U.S. SENATE SPECIAL GENERAL ELECTION 2017"/>
    <s v="44"/>
    <x v="43"/>
    <s v="01000900"/>
    <x v="0"/>
    <s v="002"/>
    <x v="1"/>
    <x v="135"/>
    <s v="REP"/>
  </r>
  <r>
    <n v="1000915"/>
    <s v="U.S. SENATE SPECIAL GENERAL ELECTION 2017"/>
    <s v="44"/>
    <x v="43"/>
    <s v="01000900"/>
    <x v="0"/>
    <s v="003"/>
    <x v="2"/>
    <x v="136"/>
    <s v="NON"/>
  </r>
  <r>
    <n v="1000915"/>
    <s v="U.S. SENATE SPECIAL GENERAL ELECTION 2017"/>
    <s v="45"/>
    <x v="44"/>
    <s v="01000900"/>
    <x v="0"/>
    <s v="001"/>
    <x v="0"/>
    <x v="137"/>
    <s v="DEM"/>
  </r>
  <r>
    <n v="1000915"/>
    <s v="U.S. SENATE SPECIAL GENERAL ELECTION 2017"/>
    <s v="45"/>
    <x v="44"/>
    <s v="01000900"/>
    <x v="0"/>
    <s v="002"/>
    <x v="1"/>
    <x v="138"/>
    <s v="REP"/>
  </r>
  <r>
    <n v="1000915"/>
    <s v="U.S. SENATE SPECIAL GENERAL ELECTION 2017"/>
    <s v="45"/>
    <x v="44"/>
    <s v="45010200"/>
    <x v="5"/>
    <s v="001"/>
    <x v="9"/>
    <x v="139"/>
    <s v="NON"/>
  </r>
  <r>
    <n v="1000915"/>
    <s v="U.S. SENATE SPECIAL GENERAL ELECTION 2017"/>
    <s v="45"/>
    <x v="44"/>
    <s v="45010200"/>
    <x v="5"/>
    <s v="002"/>
    <x v="10"/>
    <x v="140"/>
    <s v="NON"/>
  </r>
  <r>
    <n v="1000915"/>
    <s v="U.S. SENATE SPECIAL GENERAL ELECTION 2017"/>
    <s v="45"/>
    <x v="44"/>
    <s v="45010300"/>
    <x v="6"/>
    <s v="001"/>
    <x v="9"/>
    <x v="141"/>
    <s v="NON"/>
  </r>
  <r>
    <n v="1000915"/>
    <s v="U.S. SENATE SPECIAL GENERAL ELECTION 2017"/>
    <s v="45"/>
    <x v="44"/>
    <s v="45010300"/>
    <x v="6"/>
    <s v="002"/>
    <x v="10"/>
    <x v="142"/>
    <s v="NON"/>
  </r>
  <r>
    <n v="1000915"/>
    <s v="U.S. SENATE SPECIAL GENERAL ELECTION 2017"/>
    <s v="45"/>
    <x v="44"/>
    <s v="45010400"/>
    <x v="7"/>
    <s v="001"/>
    <x v="9"/>
    <x v="143"/>
    <s v="NON"/>
  </r>
  <r>
    <n v="1000915"/>
    <s v="U.S. SENATE SPECIAL GENERAL ELECTION 2017"/>
    <s v="45"/>
    <x v="44"/>
    <s v="45010400"/>
    <x v="7"/>
    <s v="002"/>
    <x v="10"/>
    <x v="144"/>
    <s v="NON"/>
  </r>
  <r>
    <n v="1000915"/>
    <s v="U.S. SENATE SPECIAL GENERAL ELECTION 2017"/>
    <s v="46"/>
    <x v="45"/>
    <s v="01000900"/>
    <x v="0"/>
    <s v="001"/>
    <x v="0"/>
    <x v="145"/>
    <s v="DEM"/>
  </r>
  <r>
    <n v="1000915"/>
    <s v="U.S. SENATE SPECIAL GENERAL ELECTION 2017"/>
    <s v="46"/>
    <x v="45"/>
    <s v="01000900"/>
    <x v="0"/>
    <s v="002"/>
    <x v="1"/>
    <x v="146"/>
    <s v="REP"/>
  </r>
  <r>
    <n v="1000915"/>
    <s v="U.S. SENATE SPECIAL GENERAL ELECTION 2017"/>
    <s v="46"/>
    <x v="45"/>
    <s v="01000900"/>
    <x v="0"/>
    <s v="003"/>
    <x v="2"/>
    <x v="147"/>
    <s v="NON"/>
  </r>
  <r>
    <n v="1000915"/>
    <s v="U.S. SENATE SPECIAL GENERAL ELECTION 2017"/>
    <s v="47"/>
    <x v="46"/>
    <s v="01000900"/>
    <x v="0"/>
    <s v="001"/>
    <x v="0"/>
    <x v="148"/>
    <s v="DEM"/>
  </r>
  <r>
    <n v="1000915"/>
    <s v="U.S. SENATE SPECIAL GENERAL ELECTION 2017"/>
    <s v="47"/>
    <x v="46"/>
    <s v="01000900"/>
    <x v="0"/>
    <s v="002"/>
    <x v="1"/>
    <x v="149"/>
    <s v="REP"/>
  </r>
  <r>
    <n v="1000915"/>
    <s v="U.S. SENATE SPECIAL GENERAL ELECTION 2017"/>
    <s v="47"/>
    <x v="46"/>
    <s v="01000900"/>
    <x v="0"/>
    <s v="003"/>
    <x v="2"/>
    <x v="150"/>
    <s v="NON"/>
  </r>
  <r>
    <n v="1000915"/>
    <s v="U.S. SENATE SPECIAL GENERAL ELECTION 2017"/>
    <s v="47"/>
    <x v="46"/>
    <s v="47010200"/>
    <x v="8"/>
    <s v="001"/>
    <x v="9"/>
    <x v="151"/>
    <s v="NON"/>
  </r>
  <r>
    <n v="1000915"/>
    <s v="U.S. SENATE SPECIAL GENERAL ELECTION 2017"/>
    <s v="47"/>
    <x v="46"/>
    <s v="47010200"/>
    <x v="8"/>
    <s v="002"/>
    <x v="10"/>
    <x v="152"/>
    <s v="NON"/>
  </r>
  <r>
    <n v="1000915"/>
    <s v="U.S. SENATE SPECIAL GENERAL ELECTION 2017"/>
    <s v="47"/>
    <x v="46"/>
    <s v="47010300"/>
    <x v="9"/>
    <s v="001"/>
    <x v="11"/>
    <x v="153"/>
    <s v="NON"/>
  </r>
  <r>
    <n v="1000915"/>
    <s v="U.S. SENATE SPECIAL GENERAL ELECTION 2017"/>
    <s v="47"/>
    <x v="46"/>
    <s v="47010300"/>
    <x v="9"/>
    <s v="002"/>
    <x v="10"/>
    <x v="154"/>
    <s v="NON"/>
  </r>
  <r>
    <n v="1000915"/>
    <s v="U.S. SENATE SPECIAL GENERAL ELECTION 2017"/>
    <s v="47"/>
    <x v="46"/>
    <s v="47010400"/>
    <x v="10"/>
    <s v="001"/>
    <x v="9"/>
    <x v="155"/>
    <s v="NON"/>
  </r>
  <r>
    <n v="1000915"/>
    <s v="U.S. SENATE SPECIAL GENERAL ELECTION 2017"/>
    <s v="47"/>
    <x v="46"/>
    <s v="47010400"/>
    <x v="10"/>
    <s v="002"/>
    <x v="10"/>
    <x v="156"/>
    <s v="NON"/>
  </r>
  <r>
    <n v="1000915"/>
    <s v="U.S. SENATE SPECIAL GENERAL ELECTION 2017"/>
    <s v="47"/>
    <x v="46"/>
    <s v="47010500"/>
    <x v="11"/>
    <s v="001"/>
    <x v="9"/>
    <x v="157"/>
    <s v="NON"/>
  </r>
  <r>
    <n v="1000915"/>
    <s v="U.S. SENATE SPECIAL GENERAL ELECTION 2017"/>
    <s v="47"/>
    <x v="46"/>
    <s v="47010500"/>
    <x v="11"/>
    <s v="002"/>
    <x v="10"/>
    <x v="158"/>
    <s v="NON"/>
  </r>
  <r>
    <n v="1000915"/>
    <s v="U.S. SENATE SPECIAL GENERAL ELECTION 2017"/>
    <s v="47"/>
    <x v="46"/>
    <s v="47010600"/>
    <x v="12"/>
    <s v="001"/>
    <x v="9"/>
    <x v="159"/>
    <s v="NON"/>
  </r>
  <r>
    <n v="1000915"/>
    <s v="U.S. SENATE SPECIAL GENERAL ELECTION 2017"/>
    <s v="47"/>
    <x v="46"/>
    <s v="47010600"/>
    <x v="12"/>
    <s v="002"/>
    <x v="10"/>
    <x v="160"/>
    <s v="NON"/>
  </r>
  <r>
    <n v="1000915"/>
    <s v="U.S. SENATE SPECIAL GENERAL ELECTION 2017"/>
    <s v="47"/>
    <x v="46"/>
    <s v="47010700"/>
    <x v="13"/>
    <s v="001"/>
    <x v="9"/>
    <x v="161"/>
    <s v="NON"/>
  </r>
  <r>
    <n v="1000915"/>
    <s v="U.S. SENATE SPECIAL GENERAL ELECTION 2017"/>
    <s v="47"/>
    <x v="46"/>
    <s v="47010700"/>
    <x v="13"/>
    <s v="002"/>
    <x v="10"/>
    <x v="162"/>
    <s v="NON"/>
  </r>
  <r>
    <n v="1000915"/>
    <s v="U.S. SENATE SPECIAL GENERAL ELECTION 2017"/>
    <s v="48"/>
    <x v="47"/>
    <s v="01000900"/>
    <x v="0"/>
    <s v="001"/>
    <x v="0"/>
    <x v="163"/>
    <s v="DEM"/>
  </r>
  <r>
    <n v="1000915"/>
    <s v="U.S. SENATE SPECIAL GENERAL ELECTION 2017"/>
    <s v="48"/>
    <x v="47"/>
    <s v="01000900"/>
    <x v="0"/>
    <s v="002"/>
    <x v="1"/>
    <x v="164"/>
    <s v="REP"/>
  </r>
  <r>
    <n v="1000915"/>
    <s v="U.S. SENATE SPECIAL GENERAL ELECTION 2017"/>
    <s v="48"/>
    <x v="47"/>
    <s v="01000900"/>
    <x v="0"/>
    <s v="003"/>
    <x v="2"/>
    <x v="165"/>
    <s v="NON"/>
  </r>
  <r>
    <n v="1000915"/>
    <s v="U.S. SENATE SPECIAL GENERAL ELECTION 2017"/>
    <s v="48"/>
    <x v="47"/>
    <s v="48010200"/>
    <x v="14"/>
    <s v="001"/>
    <x v="11"/>
    <x v="166"/>
    <s v="NON"/>
  </r>
  <r>
    <n v="1000915"/>
    <s v="U.S. SENATE SPECIAL GENERAL ELECTION 2017"/>
    <s v="48"/>
    <x v="47"/>
    <s v="48010200"/>
    <x v="14"/>
    <s v="002"/>
    <x v="4"/>
    <x v="167"/>
    <s v="NON"/>
  </r>
  <r>
    <n v="1000915"/>
    <s v="U.S. SENATE SPECIAL GENERAL ELECTION 2017"/>
    <s v="49"/>
    <x v="48"/>
    <s v="01000900"/>
    <x v="0"/>
    <s v="001"/>
    <x v="0"/>
    <x v="168"/>
    <s v="DEM"/>
  </r>
  <r>
    <n v="1000915"/>
    <s v="U.S. SENATE SPECIAL GENERAL ELECTION 2017"/>
    <s v="49"/>
    <x v="48"/>
    <s v="01000900"/>
    <x v="0"/>
    <s v="002"/>
    <x v="1"/>
    <x v="169"/>
    <s v="REP"/>
  </r>
  <r>
    <n v="1000915"/>
    <s v="U.S. SENATE SPECIAL GENERAL ELECTION 2017"/>
    <s v="49"/>
    <x v="48"/>
    <s v="01000900"/>
    <x v="0"/>
    <s v="003"/>
    <x v="2"/>
    <x v="170"/>
    <s v="NON"/>
  </r>
  <r>
    <n v="1000915"/>
    <s v="U.S. SENATE SPECIAL GENERAL ELECTION 2017"/>
    <s v="50"/>
    <x v="49"/>
    <s v="01000900"/>
    <x v="0"/>
    <s v="001"/>
    <x v="0"/>
    <x v="171"/>
    <s v="DEM"/>
  </r>
  <r>
    <n v="1000915"/>
    <s v="U.S. SENATE SPECIAL GENERAL ELECTION 2017"/>
    <s v="50"/>
    <x v="49"/>
    <s v="01000900"/>
    <x v="0"/>
    <s v="002"/>
    <x v="1"/>
    <x v="172"/>
    <s v="REP"/>
  </r>
  <r>
    <n v="1000915"/>
    <s v="U.S. SENATE SPECIAL GENERAL ELECTION 2017"/>
    <s v="50"/>
    <x v="49"/>
    <s v="01000900"/>
    <x v="0"/>
    <s v="003"/>
    <x v="2"/>
    <x v="173"/>
    <s v="NON"/>
  </r>
  <r>
    <n v="1000915"/>
    <s v="U.S. SENATE SPECIAL GENERAL ELECTION 2017"/>
    <s v="51"/>
    <x v="50"/>
    <s v="01000900"/>
    <x v="0"/>
    <s v="001"/>
    <x v="0"/>
    <x v="174"/>
    <s v="DEM"/>
  </r>
  <r>
    <n v="1000915"/>
    <s v="U.S. SENATE SPECIAL GENERAL ELECTION 2017"/>
    <s v="51"/>
    <x v="50"/>
    <s v="01000900"/>
    <x v="0"/>
    <s v="002"/>
    <x v="1"/>
    <x v="175"/>
    <s v="REP"/>
  </r>
  <r>
    <n v="1000915"/>
    <s v="U.S. SENATE SPECIAL GENERAL ELECTION 2017"/>
    <s v="51"/>
    <x v="50"/>
    <s v="01000900"/>
    <x v="0"/>
    <s v="003"/>
    <x v="2"/>
    <x v="176"/>
    <s v="NON"/>
  </r>
  <r>
    <n v="1000915"/>
    <s v="U.S. SENATE SPECIAL GENERAL ELECTION 2017"/>
    <s v="52"/>
    <x v="51"/>
    <s v="01000900"/>
    <x v="0"/>
    <s v="001"/>
    <x v="0"/>
    <x v="177"/>
    <s v="DEM"/>
  </r>
  <r>
    <n v="1000915"/>
    <s v="U.S. SENATE SPECIAL GENERAL ELECTION 2017"/>
    <s v="52"/>
    <x v="51"/>
    <s v="01000900"/>
    <x v="0"/>
    <s v="002"/>
    <x v="1"/>
    <x v="178"/>
    <s v="REP"/>
  </r>
  <r>
    <n v="1000915"/>
    <s v="U.S. SENATE SPECIAL GENERAL ELECTION 2017"/>
    <s v="52"/>
    <x v="51"/>
    <s v="01000900"/>
    <x v="0"/>
    <s v="003"/>
    <x v="2"/>
    <x v="179"/>
    <s v="NON"/>
  </r>
  <r>
    <n v="1000915"/>
    <s v="U.S. SENATE SPECIAL GENERAL ELECTION 2017"/>
    <s v="53"/>
    <x v="52"/>
    <s v="01000900"/>
    <x v="0"/>
    <s v="001"/>
    <x v="0"/>
    <x v="180"/>
    <s v="DEM"/>
  </r>
  <r>
    <n v="1000915"/>
    <s v="U.S. SENATE SPECIAL GENERAL ELECTION 2017"/>
    <s v="53"/>
    <x v="52"/>
    <s v="01000900"/>
    <x v="0"/>
    <s v="002"/>
    <x v="1"/>
    <x v="181"/>
    <s v="REP"/>
  </r>
  <r>
    <n v="1000915"/>
    <s v="U.S. SENATE SPECIAL GENERAL ELECTION 2017"/>
    <s v="53"/>
    <x v="52"/>
    <s v="01000900"/>
    <x v="0"/>
    <s v="003"/>
    <x v="2"/>
    <x v="182"/>
    <s v="NON"/>
  </r>
  <r>
    <n v="1000915"/>
    <s v="U.S. SENATE SPECIAL GENERAL ELECTION 2017"/>
    <s v="54"/>
    <x v="53"/>
    <s v="01000900"/>
    <x v="0"/>
    <s v="001"/>
    <x v="0"/>
    <x v="183"/>
    <s v="DEM"/>
  </r>
  <r>
    <n v="1000915"/>
    <s v="U.S. SENATE SPECIAL GENERAL ELECTION 2017"/>
    <s v="54"/>
    <x v="53"/>
    <s v="01000900"/>
    <x v="0"/>
    <s v="002"/>
    <x v="1"/>
    <x v="184"/>
    <s v="REP"/>
  </r>
  <r>
    <n v="1000915"/>
    <s v="U.S. SENATE SPECIAL GENERAL ELECTION 2017"/>
    <s v="54"/>
    <x v="53"/>
    <s v="01000900"/>
    <x v="0"/>
    <s v="003"/>
    <x v="2"/>
    <x v="185"/>
    <s v="NON"/>
  </r>
  <r>
    <n v="1000915"/>
    <s v="U.S. SENATE SPECIAL GENERAL ELECTION 2017"/>
    <s v="55"/>
    <x v="54"/>
    <s v="01000900"/>
    <x v="0"/>
    <s v="001"/>
    <x v="0"/>
    <x v="186"/>
    <s v="DEM"/>
  </r>
  <r>
    <n v="1000915"/>
    <s v="U.S. SENATE SPECIAL GENERAL ELECTION 2017"/>
    <s v="55"/>
    <x v="54"/>
    <s v="01000900"/>
    <x v="0"/>
    <s v="002"/>
    <x v="1"/>
    <x v="187"/>
    <s v="REP"/>
  </r>
  <r>
    <n v="1000915"/>
    <s v="U.S. SENATE SPECIAL GENERAL ELECTION 2017"/>
    <s v="55"/>
    <x v="54"/>
    <s v="01000900"/>
    <x v="0"/>
    <s v="003"/>
    <x v="2"/>
    <x v="188"/>
    <s v="NON"/>
  </r>
  <r>
    <n v="1000915"/>
    <s v="U.S. SENATE SPECIAL GENERAL ELECTION 2017"/>
    <s v="56"/>
    <x v="55"/>
    <s v="01000900"/>
    <x v="0"/>
    <s v="001"/>
    <x v="0"/>
    <x v="189"/>
    <s v="DEM"/>
  </r>
  <r>
    <n v="1000915"/>
    <s v="U.S. SENATE SPECIAL GENERAL ELECTION 2017"/>
    <s v="56"/>
    <x v="55"/>
    <s v="01000900"/>
    <x v="0"/>
    <s v="002"/>
    <x v="1"/>
    <x v="190"/>
    <s v="REP"/>
  </r>
  <r>
    <n v="1000915"/>
    <s v="U.S. SENATE SPECIAL GENERAL ELECTION 2017"/>
    <s v="56"/>
    <x v="55"/>
    <s v="01000900"/>
    <x v="0"/>
    <s v="003"/>
    <x v="2"/>
    <x v="191"/>
    <s v="NON"/>
  </r>
  <r>
    <n v="1000915"/>
    <s v="U.S. SENATE SPECIAL GENERAL ELECTION 2017"/>
    <s v="57"/>
    <x v="56"/>
    <s v="01000900"/>
    <x v="0"/>
    <s v="001"/>
    <x v="0"/>
    <x v="192"/>
    <s v="DEM"/>
  </r>
  <r>
    <n v="1000915"/>
    <s v="U.S. SENATE SPECIAL GENERAL ELECTION 2017"/>
    <s v="57"/>
    <x v="56"/>
    <s v="01000900"/>
    <x v="0"/>
    <s v="002"/>
    <x v="1"/>
    <x v="193"/>
    <s v="REP"/>
  </r>
  <r>
    <n v="1000915"/>
    <s v="U.S. SENATE SPECIAL GENERAL ELECTION 2017"/>
    <s v="57"/>
    <x v="56"/>
    <s v="01000900"/>
    <x v="0"/>
    <s v="003"/>
    <x v="2"/>
    <x v="194"/>
    <s v="NON"/>
  </r>
  <r>
    <n v="1000915"/>
    <s v="U.S. SENATE SPECIAL GENERAL ELECTION 2017"/>
    <s v="58"/>
    <x v="57"/>
    <s v="01000900"/>
    <x v="0"/>
    <s v="001"/>
    <x v="0"/>
    <x v="195"/>
    <s v="DEM"/>
  </r>
  <r>
    <n v="1000915"/>
    <s v="U.S. SENATE SPECIAL GENERAL ELECTION 2017"/>
    <s v="58"/>
    <x v="57"/>
    <s v="01000900"/>
    <x v="0"/>
    <s v="002"/>
    <x v="1"/>
    <x v="196"/>
    <s v="REP"/>
  </r>
  <r>
    <n v="1000915"/>
    <s v="U.S. SENATE SPECIAL GENERAL ELECTION 2017"/>
    <s v="58"/>
    <x v="57"/>
    <s v="01000900"/>
    <x v="0"/>
    <s v="003"/>
    <x v="2"/>
    <x v="197"/>
    <s v="NON"/>
  </r>
  <r>
    <n v="1000915"/>
    <s v="U.S. SENATE SPECIAL GENERAL ELECTION 2017"/>
    <s v="59"/>
    <x v="58"/>
    <s v="01000900"/>
    <x v="0"/>
    <s v="001"/>
    <x v="0"/>
    <x v="198"/>
    <s v="DEM"/>
  </r>
  <r>
    <n v="1000915"/>
    <s v="U.S. SENATE SPECIAL GENERAL ELECTION 2017"/>
    <s v="59"/>
    <x v="58"/>
    <s v="01000900"/>
    <x v="0"/>
    <s v="002"/>
    <x v="1"/>
    <x v="199"/>
    <s v="REP"/>
  </r>
  <r>
    <n v="1000915"/>
    <s v="U.S. SENATE SPECIAL GENERAL ELECTION 2017"/>
    <s v="59"/>
    <x v="58"/>
    <s v="01000900"/>
    <x v="0"/>
    <s v="003"/>
    <x v="2"/>
    <x v="200"/>
    <s v="NON"/>
  </r>
  <r>
    <n v="1000915"/>
    <s v="U.S. SENATE SPECIAL GENERAL ELECTION 2017"/>
    <s v="60"/>
    <x v="59"/>
    <s v="01000900"/>
    <x v="0"/>
    <s v="001"/>
    <x v="0"/>
    <x v="201"/>
    <s v="DEM"/>
  </r>
  <r>
    <n v="1000915"/>
    <s v="U.S. SENATE SPECIAL GENERAL ELECTION 2017"/>
    <s v="60"/>
    <x v="59"/>
    <s v="01000900"/>
    <x v="0"/>
    <s v="002"/>
    <x v="1"/>
    <x v="202"/>
    <s v="REP"/>
  </r>
  <r>
    <n v="1000915"/>
    <s v="U.S. SENATE SPECIAL GENERAL ELECTION 2017"/>
    <s v="60"/>
    <x v="59"/>
    <s v="01000900"/>
    <x v="0"/>
    <s v="003"/>
    <x v="2"/>
    <x v="62"/>
    <s v="NON"/>
  </r>
  <r>
    <n v="1000915"/>
    <s v="U.S. SENATE SPECIAL GENERAL ELECTION 2017"/>
    <s v="61"/>
    <x v="60"/>
    <s v="01000900"/>
    <x v="0"/>
    <s v="001"/>
    <x v="0"/>
    <x v="203"/>
    <s v="DEM"/>
  </r>
  <r>
    <n v="1000915"/>
    <s v="U.S. SENATE SPECIAL GENERAL ELECTION 2017"/>
    <s v="61"/>
    <x v="60"/>
    <s v="01000900"/>
    <x v="0"/>
    <s v="002"/>
    <x v="1"/>
    <x v="204"/>
    <s v="REP"/>
  </r>
  <r>
    <n v="1000915"/>
    <s v="U.S. SENATE SPECIAL GENERAL ELECTION 2017"/>
    <s v="61"/>
    <x v="60"/>
    <s v="01000900"/>
    <x v="0"/>
    <s v="003"/>
    <x v="2"/>
    <x v="205"/>
    <s v="NON"/>
  </r>
  <r>
    <n v="1000915"/>
    <s v="U.S. SENATE SPECIAL GENERAL ELECTION 2017"/>
    <s v="62"/>
    <x v="61"/>
    <s v="01000900"/>
    <x v="0"/>
    <s v="001"/>
    <x v="0"/>
    <x v="206"/>
    <s v="DEM"/>
  </r>
  <r>
    <n v="1000915"/>
    <s v="U.S. SENATE SPECIAL GENERAL ELECTION 2017"/>
    <s v="62"/>
    <x v="61"/>
    <s v="01000900"/>
    <x v="0"/>
    <s v="002"/>
    <x v="1"/>
    <x v="207"/>
    <s v="REP"/>
  </r>
  <r>
    <n v="1000915"/>
    <s v="U.S. SENATE SPECIAL GENERAL ELECTION 2017"/>
    <s v="62"/>
    <x v="61"/>
    <s v="01000900"/>
    <x v="0"/>
    <s v="003"/>
    <x v="2"/>
    <x v="208"/>
    <s v="NON"/>
  </r>
  <r>
    <n v="1000915"/>
    <s v="U.S. SENATE SPECIAL GENERAL ELECTION 2017"/>
    <s v="62"/>
    <x v="61"/>
    <s v="62010200"/>
    <x v="15"/>
    <s v="001"/>
    <x v="3"/>
    <x v="209"/>
    <s v="NON"/>
  </r>
  <r>
    <n v="1000915"/>
    <s v="U.S. SENATE SPECIAL GENERAL ELECTION 2017"/>
    <s v="62"/>
    <x v="61"/>
    <s v="62010200"/>
    <x v="15"/>
    <s v="002"/>
    <x v="4"/>
    <x v="210"/>
    <s v="NON"/>
  </r>
  <r>
    <n v="1000915"/>
    <s v="U.S. SENATE SPECIAL GENERAL ELECTION 2017"/>
    <s v="63"/>
    <x v="62"/>
    <s v="01000900"/>
    <x v="0"/>
    <s v="001"/>
    <x v="0"/>
    <x v="211"/>
    <s v="DEM"/>
  </r>
  <r>
    <n v="1000915"/>
    <s v="U.S. SENATE SPECIAL GENERAL ELECTION 2017"/>
    <s v="63"/>
    <x v="62"/>
    <s v="01000900"/>
    <x v="0"/>
    <s v="002"/>
    <x v="1"/>
    <x v="212"/>
    <s v="REP"/>
  </r>
  <r>
    <n v="1000915"/>
    <s v="U.S. SENATE SPECIAL GENERAL ELECTION 2017"/>
    <s v="63"/>
    <x v="62"/>
    <s v="01000900"/>
    <x v="0"/>
    <s v="003"/>
    <x v="2"/>
    <x v="213"/>
    <s v="NON"/>
  </r>
  <r>
    <n v="1000915"/>
    <s v="U.S. SENATE SPECIAL GENERAL ELECTION 2017"/>
    <s v="64"/>
    <x v="63"/>
    <s v="01000900"/>
    <x v="0"/>
    <s v="001"/>
    <x v="0"/>
    <x v="214"/>
    <s v="DEM"/>
  </r>
  <r>
    <n v="1000915"/>
    <s v="U.S. SENATE SPECIAL GENERAL ELECTION 2017"/>
    <s v="64"/>
    <x v="63"/>
    <s v="01000900"/>
    <x v="0"/>
    <s v="002"/>
    <x v="1"/>
    <x v="215"/>
    <s v="REP"/>
  </r>
  <r>
    <n v="1000915"/>
    <s v="U.S. SENATE SPECIAL GENERAL ELECTION 2017"/>
    <s v="64"/>
    <x v="63"/>
    <s v="01000900"/>
    <x v="0"/>
    <s v="003"/>
    <x v="2"/>
    <x v="216"/>
    <s v="NON"/>
  </r>
  <r>
    <n v="1000915"/>
    <s v="U.S. SENATE SPECIAL GENERAL ELECTION 2017"/>
    <s v="65"/>
    <x v="64"/>
    <s v="01000900"/>
    <x v="0"/>
    <s v="001"/>
    <x v="0"/>
    <x v="217"/>
    <s v="DEM"/>
  </r>
  <r>
    <n v="1000915"/>
    <s v="U.S. SENATE SPECIAL GENERAL ELECTION 2017"/>
    <s v="65"/>
    <x v="64"/>
    <s v="01000900"/>
    <x v="0"/>
    <s v="002"/>
    <x v="1"/>
    <x v="218"/>
    <s v="REP"/>
  </r>
  <r>
    <n v="1000915"/>
    <s v="U.S. SENATE SPECIAL GENERAL ELECTION 2017"/>
    <s v="65"/>
    <x v="64"/>
    <s v="01000900"/>
    <x v="0"/>
    <s v="003"/>
    <x v="2"/>
    <x v="97"/>
    <s v="NON"/>
  </r>
  <r>
    <n v="1000915"/>
    <s v="U.S. SENATE SPECIAL GENERAL ELECTION 2017"/>
    <s v="65"/>
    <x v="64"/>
    <s v="65010200"/>
    <x v="16"/>
    <s v="001"/>
    <x v="12"/>
    <x v="80"/>
    <s v="NON"/>
  </r>
  <r>
    <n v="1000915"/>
    <s v="U.S. SENATE SPECIAL GENERAL ELECTION 2017"/>
    <s v="65"/>
    <x v="64"/>
    <s v="65010200"/>
    <x v="16"/>
    <s v="002"/>
    <x v="13"/>
    <x v="219"/>
    <s v="NON"/>
  </r>
  <r>
    <n v="1000915"/>
    <s v="U.S. SENATE SPECIAL GENERAL ELECTION 2017"/>
    <s v="66"/>
    <x v="65"/>
    <s v="01000900"/>
    <x v="0"/>
    <s v="001"/>
    <x v="0"/>
    <x v="220"/>
    <s v="DEM"/>
  </r>
  <r>
    <n v="1000915"/>
    <s v="U.S. SENATE SPECIAL GENERAL ELECTION 2017"/>
    <s v="66"/>
    <x v="65"/>
    <s v="01000900"/>
    <x v="0"/>
    <s v="002"/>
    <x v="1"/>
    <x v="221"/>
    <s v="REP"/>
  </r>
  <r>
    <n v="1000915"/>
    <s v="U.S. SENATE SPECIAL GENERAL ELECTION 2017"/>
    <s v="66"/>
    <x v="65"/>
    <s v="01000900"/>
    <x v="0"/>
    <s v="003"/>
    <x v="2"/>
    <x v="222"/>
    <s v="NON"/>
  </r>
  <r>
    <n v="1000915"/>
    <s v="U.S. SENATE SPECIAL GENERAL ELECTION 2017"/>
    <s v="67"/>
    <x v="66"/>
    <s v="01000900"/>
    <x v="0"/>
    <s v="001"/>
    <x v="0"/>
    <x v="223"/>
    <s v="DEM"/>
  </r>
  <r>
    <n v="1000915"/>
    <s v="U.S. SENATE SPECIAL GENERAL ELECTION 2017"/>
    <s v="67"/>
    <x v="66"/>
    <s v="01000900"/>
    <x v="0"/>
    <s v="002"/>
    <x v="1"/>
    <x v="224"/>
    <s v="REP"/>
  </r>
  <r>
    <n v="1000915"/>
    <s v="U.S. SENATE SPECIAL GENERAL ELECTION 2017"/>
    <s v="67"/>
    <x v="66"/>
    <s v="01000900"/>
    <x v="0"/>
    <s v="003"/>
    <x v="2"/>
    <x v="36"/>
    <s v="N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73" firstHeaderRow="1" firstDataRow="2" firstDataCol="1" rowPageCount="1" colPageCount="1"/>
  <pivotFields count="10">
    <pivotField showAll="0"/>
    <pivotField showAll="0"/>
    <pivotField showAll="0"/>
    <pivotField axis="axisRow" showAll="0">
      <items count="68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0"/>
        <item x="39"/>
        <item x="40"/>
        <item x="41"/>
        <item x="42"/>
        <item x="43"/>
        <item x="44"/>
        <item x="45"/>
        <item x="46"/>
        <item x="47"/>
        <item x="48"/>
        <item x="49"/>
        <item x="1"/>
        <item x="50"/>
        <item x="2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showAll="0"/>
    <pivotField axis="axisPage" showAll="0">
      <items count="18">
        <item x="8"/>
        <item x="15"/>
        <item x="9"/>
        <item x="10"/>
        <item x="11"/>
        <item x="13"/>
        <item x="12"/>
        <item x="7"/>
        <item x="1"/>
        <item x="2"/>
        <item x="3"/>
        <item x="4"/>
        <item x="14"/>
        <item x="5"/>
        <item x="6"/>
        <item x="16"/>
        <item x="0"/>
        <item t="default"/>
      </items>
    </pivotField>
    <pivotField showAll="0"/>
    <pivotField axis="axisCol" showAll="0">
      <items count="15">
        <item h="1" x="4"/>
        <item h="1" x="10"/>
        <item x="0"/>
        <item h="1" x="3"/>
        <item h="1" x="11"/>
        <item h="1" x="9"/>
        <item h="1" x="13"/>
        <item h="1" x="6"/>
        <item h="1" x="8"/>
        <item x="1"/>
        <item x="2"/>
        <item h="1" x="12"/>
        <item h="1" x="5"/>
        <item h="1" x="7"/>
        <item t="default"/>
      </items>
    </pivotField>
    <pivotField dataField="1" showAll="0">
      <items count="226">
        <item x="28"/>
        <item x="105"/>
        <item x="182"/>
        <item x="222"/>
        <item x="62"/>
        <item x="147"/>
        <item x="191"/>
        <item x="120"/>
        <item x="53"/>
        <item x="108"/>
        <item x="111"/>
        <item x="176"/>
        <item x="19"/>
        <item x="47"/>
        <item x="50"/>
        <item x="185"/>
        <item x="97"/>
        <item x="94"/>
        <item x="194"/>
        <item x="70"/>
        <item x="79"/>
        <item x="130"/>
        <item x="165"/>
        <item x="22"/>
        <item x="36"/>
        <item x="170"/>
        <item x="88"/>
        <item x="67"/>
        <item x="100"/>
        <item x="188"/>
        <item x="39"/>
        <item x="42"/>
        <item x="76"/>
        <item x="208"/>
        <item x="117"/>
        <item x="59"/>
        <item x="25"/>
        <item x="56"/>
        <item x="205"/>
        <item x="82"/>
        <item x="11"/>
        <item x="216"/>
        <item x="114"/>
        <item x="73"/>
        <item x="85"/>
        <item x="127"/>
        <item x="33"/>
        <item x="173"/>
        <item x="200"/>
        <item x="104"/>
        <item x="167"/>
        <item x="136"/>
        <item x="51"/>
        <item x="91"/>
        <item x="27"/>
        <item x="179"/>
        <item x="133"/>
        <item x="8"/>
        <item x="146"/>
        <item x="118"/>
        <item x="202"/>
        <item x="181"/>
        <item x="144"/>
        <item x="140"/>
        <item x="123"/>
        <item x="142"/>
        <item x="223"/>
        <item x="48"/>
        <item x="138"/>
        <item x="221"/>
        <item x="213"/>
        <item x="122"/>
        <item x="92"/>
        <item x="98"/>
        <item x="219"/>
        <item x="168"/>
        <item x="68"/>
        <item x="209"/>
        <item x="63"/>
        <item x="37"/>
        <item x="166"/>
        <item x="5"/>
        <item x="20"/>
        <item x="107"/>
        <item x="189"/>
        <item x="14"/>
        <item x="197"/>
        <item x="95"/>
        <item x="217"/>
        <item x="61"/>
        <item x="64"/>
        <item x="109"/>
        <item x="44"/>
        <item x="65"/>
        <item x="121"/>
        <item x="60"/>
        <item x="43"/>
        <item x="40"/>
        <item x="69"/>
        <item x="124"/>
        <item x="23"/>
        <item x="52"/>
        <item x="49"/>
        <item x="18"/>
        <item x="26"/>
        <item x="30"/>
        <item x="164"/>
        <item x="119"/>
        <item x="29"/>
        <item x="184"/>
        <item x="110"/>
        <item x="128"/>
        <item x="183"/>
        <item x="180"/>
        <item x="102"/>
        <item x="190"/>
        <item x="174"/>
        <item x="175"/>
        <item x="101"/>
        <item x="35"/>
        <item x="218"/>
        <item x="115"/>
        <item x="103"/>
        <item x="220"/>
        <item x="162"/>
        <item x="141"/>
        <item x="150"/>
        <item x="143"/>
        <item x="78"/>
        <item x="93"/>
        <item x="139"/>
        <item x="201"/>
        <item x="80"/>
        <item x="21"/>
        <item x="193"/>
        <item x="86"/>
        <item x="17"/>
        <item x="2"/>
        <item x="54"/>
        <item x="137"/>
        <item x="74"/>
        <item x="106"/>
        <item x="46"/>
        <item x="186"/>
        <item x="38"/>
        <item x="187"/>
        <item x="71"/>
        <item x="96"/>
        <item x="34"/>
        <item x="214"/>
        <item x="45"/>
        <item x="163"/>
        <item x="206"/>
        <item x="224"/>
        <item x="87"/>
        <item x="171"/>
        <item x="210"/>
        <item x="169"/>
        <item x="129"/>
        <item x="99"/>
        <item x="9"/>
        <item x="145"/>
        <item x="198"/>
        <item x="192"/>
        <item x="66"/>
        <item x="57"/>
        <item x="75"/>
        <item x="207"/>
        <item x="116"/>
        <item x="41"/>
        <item x="83"/>
        <item x="58"/>
        <item x="55"/>
        <item x="10"/>
        <item x="112"/>
        <item x="134"/>
        <item x="204"/>
        <item x="125"/>
        <item x="203"/>
        <item x="81"/>
        <item x="156"/>
        <item x="77"/>
        <item x="89"/>
        <item x="177"/>
        <item x="161"/>
        <item x="24"/>
        <item x="31"/>
        <item x="215"/>
        <item x="126"/>
        <item x="172"/>
        <item x="158"/>
        <item x="132"/>
        <item x="135"/>
        <item x="84"/>
        <item x="160"/>
        <item x="32"/>
        <item x="113"/>
        <item x="90"/>
        <item x="199"/>
        <item x="72"/>
        <item x="7"/>
        <item x="178"/>
        <item x="131"/>
        <item x="212"/>
        <item x="12"/>
        <item x="16"/>
        <item x="155"/>
        <item x="152"/>
        <item x="195"/>
        <item x="154"/>
        <item x="211"/>
        <item x="196"/>
        <item x="15"/>
        <item x="13"/>
        <item x="159"/>
        <item x="157"/>
        <item x="149"/>
        <item x="4"/>
        <item x="6"/>
        <item x="3"/>
        <item x="148"/>
        <item x="1"/>
        <item x="153"/>
        <item x="151"/>
        <item x="0"/>
        <item t="default"/>
      </items>
    </pivotField>
    <pivotField showAll="0"/>
  </pivotFields>
  <rowFields count="1">
    <field x="3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7"/>
  </colFields>
  <colItems count="4">
    <i>
      <x v="2"/>
    </i>
    <i>
      <x v="9"/>
    </i>
    <i>
      <x v="10"/>
    </i>
    <i t="grand">
      <x/>
    </i>
  </colItems>
  <pageFields count="1">
    <pageField fld="5" hier="-1"/>
  </pageFields>
  <dataFields count="1">
    <dataField name="Sum of Votes" fld="8" showDataAs="percentOfRow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hyperlink" Target="http://www2.alabamavotes.gov/electionNight/statewideResultsByContest.aspx?ecode=1000915" TargetMode="External"/><Relationship Id="rId3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olicyviz.com/services/" TargetMode="External"/><Relationship Id="rId4" Type="http://schemas.openxmlformats.org/officeDocument/2006/relationships/hyperlink" Target="https://policyviz.com/shop/" TargetMode="External"/><Relationship Id="rId5" Type="http://schemas.openxmlformats.org/officeDocument/2006/relationships/hyperlink" Target="http://amzn.to/2amORq1" TargetMode="External"/><Relationship Id="rId6" Type="http://schemas.openxmlformats.org/officeDocument/2006/relationships/hyperlink" Target="https://policyviz.com/better-presentations/" TargetMode="External"/><Relationship Id="rId1" Type="http://schemas.openxmlformats.org/officeDocument/2006/relationships/hyperlink" Target="https://policyviz.com/podcast/" TargetMode="External"/><Relationship Id="rId2" Type="http://schemas.openxmlformats.org/officeDocument/2006/relationships/hyperlink" Target="https://policyviz.com/helpmevi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44" zoomScale="109" workbookViewId="0">
      <selection activeCell="A75" sqref="A75"/>
    </sheetView>
  </sheetViews>
  <sheetFormatPr baseColWidth="10" defaultRowHeight="15" x14ac:dyDescent="0.2"/>
  <cols>
    <col min="1" max="1" width="12.1640625" customWidth="1"/>
    <col min="2" max="2" width="14.5" customWidth="1"/>
    <col min="3" max="3" width="11" customWidth="1"/>
    <col min="4" max="4" width="7.33203125" customWidth="1"/>
    <col min="5" max="16" width="9.83203125" customWidth="1"/>
    <col min="17" max="17" width="11" customWidth="1"/>
    <col min="18" max="18" width="8.6640625" customWidth="1"/>
    <col min="19" max="21" width="11" customWidth="1"/>
    <col min="22" max="22" width="10.1640625" customWidth="1"/>
    <col min="23" max="25" width="11" customWidth="1"/>
    <col min="26" max="26" width="10.6640625" customWidth="1"/>
    <col min="27" max="29" width="11" customWidth="1"/>
    <col min="30" max="30" width="9.83203125" customWidth="1"/>
    <col min="31" max="33" width="11" customWidth="1"/>
    <col min="34" max="34" width="11.33203125" customWidth="1"/>
    <col min="35" max="37" width="11" customWidth="1"/>
    <col min="38" max="38" width="12.83203125" customWidth="1"/>
    <col min="39" max="41" width="11" customWidth="1"/>
    <col min="42" max="42" width="12.33203125" customWidth="1"/>
    <col min="43" max="45" width="11" customWidth="1"/>
    <col min="46" max="46" width="10.6640625" customWidth="1"/>
    <col min="47" max="48" width="11" customWidth="1"/>
    <col min="49" max="49" width="11.83203125" customWidth="1"/>
    <col min="50" max="52" width="11" customWidth="1"/>
    <col min="53" max="53" width="10" customWidth="1"/>
    <col min="54" max="56" width="11" customWidth="1"/>
    <col min="57" max="57" width="8.33203125" customWidth="1"/>
    <col min="58" max="60" width="11" customWidth="1"/>
    <col min="61" max="61" width="12" customWidth="1"/>
    <col min="62" max="64" width="11" customWidth="1"/>
    <col min="65" max="65" width="10.1640625" customWidth="1"/>
    <col min="66" max="68" width="11" customWidth="1"/>
    <col min="69" max="69" width="10.83203125" customWidth="1"/>
    <col min="70" max="72" width="11" customWidth="1"/>
    <col min="73" max="73" width="11.83203125" customWidth="1"/>
    <col min="74" max="76" width="11" customWidth="1"/>
    <col min="77" max="77" width="9.83203125" customWidth="1"/>
    <col min="78" max="80" width="11" customWidth="1"/>
    <col min="81" max="81" width="12.83203125" customWidth="1"/>
    <col min="82" max="84" width="11" customWidth="1"/>
    <col min="85" max="85" width="12.6640625" customWidth="1"/>
    <col min="86" max="88" width="11" customWidth="1"/>
    <col min="89" max="89" width="11.33203125" customWidth="1"/>
    <col min="90" max="92" width="11" customWidth="1"/>
    <col min="93" max="93" width="8.6640625" customWidth="1"/>
    <col min="94" max="96" width="11" customWidth="1"/>
    <col min="97" max="97" width="9.6640625" customWidth="1"/>
    <col min="98" max="100" width="11" customWidth="1"/>
    <col min="101" max="101" width="10.5" customWidth="1"/>
    <col min="102" max="104" width="11" customWidth="1"/>
    <col min="105" max="105" width="10.5" customWidth="1"/>
    <col min="106" max="108" width="11" customWidth="1"/>
    <col min="109" max="109" width="12.33203125" customWidth="1"/>
    <col min="110" max="112" width="11" customWidth="1"/>
    <col min="113" max="113" width="10.83203125" customWidth="1"/>
    <col min="114" max="116" width="11" customWidth="1"/>
    <col min="117" max="117" width="10.83203125" customWidth="1"/>
    <col min="118" max="120" width="11" customWidth="1"/>
    <col min="121" max="121" width="11.1640625" customWidth="1"/>
    <col min="122" max="126" width="22.83203125" customWidth="1"/>
    <col min="127" max="130" width="11" customWidth="1"/>
    <col min="131" max="131" width="10.83203125" customWidth="1"/>
    <col min="132" max="134" width="11" customWidth="1"/>
    <col min="135" max="135" width="8.6640625" customWidth="1"/>
    <col min="136" max="138" width="11" customWidth="1"/>
    <col min="139" max="139" width="9.83203125" customWidth="1"/>
    <col min="140" max="142" width="11" customWidth="1"/>
    <col min="143" max="143" width="11.6640625" customWidth="1"/>
    <col min="144" max="150" width="11" customWidth="1"/>
    <col min="151" max="151" width="12.1640625" customWidth="1"/>
    <col min="152" max="158" width="22.83203125" customWidth="1"/>
    <col min="159" max="159" width="9.83203125" customWidth="1"/>
    <col min="160" max="162" width="11" customWidth="1"/>
    <col min="163" max="163" width="13.5" customWidth="1"/>
    <col min="164" max="166" width="11" customWidth="1"/>
    <col min="167" max="167" width="12.5" customWidth="1"/>
    <col min="168" max="170" width="11" customWidth="1"/>
    <col min="171" max="171" width="7.83203125" customWidth="1"/>
    <col min="172" max="174" width="11" customWidth="1"/>
    <col min="175" max="175" width="13" customWidth="1"/>
    <col min="176" max="179" width="20.83203125" customWidth="1"/>
    <col min="180" max="180" width="11.83203125" customWidth="1"/>
    <col min="181" max="183" width="11" customWidth="1"/>
    <col min="184" max="184" width="10.5" customWidth="1"/>
    <col min="185" max="190" width="20.83203125" customWidth="1"/>
    <col min="191" max="191" width="11.6640625" customWidth="1"/>
    <col min="192" max="196" width="21.33203125" customWidth="1"/>
    <col min="197" max="197" width="12" customWidth="1"/>
    <col min="198" max="200" width="11" customWidth="1"/>
    <col min="201" max="201" width="10.6640625" customWidth="1"/>
    <col min="202" max="204" width="11" customWidth="1"/>
    <col min="205" max="205" width="11.83203125" customWidth="1"/>
    <col min="206" max="208" width="11" customWidth="1"/>
    <col min="209" max="209" width="10.5" customWidth="1"/>
    <col min="210" max="212" width="11" customWidth="1"/>
    <col min="213" max="213" width="11.33203125" customWidth="1"/>
    <col min="214" max="216" width="12.5" customWidth="1"/>
    <col min="217" max="217" width="15" customWidth="1"/>
    <col min="218" max="220" width="11" customWidth="1"/>
    <col min="221" max="221" width="11.1640625" customWidth="1"/>
    <col min="222" max="224" width="11" customWidth="1"/>
    <col min="225" max="225" width="9.1640625" customWidth="1"/>
    <col min="226" max="227" width="11" customWidth="1"/>
    <col min="228" max="228" width="11" bestFit="1" customWidth="1"/>
    <col min="230" max="232" width="11" bestFit="1" customWidth="1"/>
    <col min="233" max="233" width="8.33203125" customWidth="1"/>
    <col min="234" max="236" width="11" bestFit="1" customWidth="1"/>
    <col min="237" max="237" width="12.33203125" bestFit="1" customWidth="1"/>
    <col min="238" max="240" width="11" bestFit="1" customWidth="1"/>
    <col min="241" max="241" width="10.5" customWidth="1"/>
    <col min="242" max="244" width="11" bestFit="1" customWidth="1"/>
    <col min="245" max="245" width="10.1640625" customWidth="1"/>
    <col min="246" max="252" width="11" bestFit="1" customWidth="1"/>
    <col min="253" max="253" width="10.6640625" customWidth="1"/>
    <col min="254" max="256" width="11" bestFit="1" customWidth="1"/>
    <col min="257" max="257" width="12.33203125" bestFit="1" customWidth="1"/>
    <col min="258" max="262" width="21.33203125" bestFit="1" customWidth="1"/>
    <col min="263" max="263" width="13.33203125" bestFit="1" customWidth="1"/>
    <col min="264" max="266" width="11" bestFit="1" customWidth="1"/>
    <col min="267" max="267" width="13.5" bestFit="1" customWidth="1"/>
    <col min="268" max="270" width="11" bestFit="1" customWidth="1"/>
    <col min="271" max="271" width="10.6640625" customWidth="1"/>
    <col min="272" max="276" width="11.6640625" bestFit="1" customWidth="1"/>
    <col min="277" max="277" width="14.33203125" bestFit="1" customWidth="1"/>
    <col min="278" max="280" width="11" bestFit="1" customWidth="1"/>
    <col min="281" max="281" width="10.33203125" customWidth="1"/>
    <col min="282" max="284" width="11" bestFit="1" customWidth="1"/>
    <col min="285" max="285" width="11.5" bestFit="1" customWidth="1"/>
    <col min="286" max="286" width="9.83203125" customWidth="1"/>
  </cols>
  <sheetData>
    <row r="1" spans="1:11" x14ac:dyDescent="0.2">
      <c r="I1" t="s">
        <v>209</v>
      </c>
    </row>
    <row r="2" spans="1:11" x14ac:dyDescent="0.2">
      <c r="A2" s="3" t="s">
        <v>5</v>
      </c>
      <c r="B2" t="s">
        <v>203</v>
      </c>
      <c r="I2" s="6" t="s">
        <v>210</v>
      </c>
    </row>
    <row r="4" spans="1:11" x14ac:dyDescent="0.2">
      <c r="A4" s="3" t="s">
        <v>207</v>
      </c>
      <c r="B4" s="3" t="s">
        <v>204</v>
      </c>
      <c r="I4" t="s">
        <v>212</v>
      </c>
    </row>
    <row r="5" spans="1:11" x14ac:dyDescent="0.2">
      <c r="A5" s="3" t="s">
        <v>206</v>
      </c>
      <c r="B5" t="s">
        <v>16</v>
      </c>
      <c r="C5" t="s">
        <v>19</v>
      </c>
      <c r="D5" t="s">
        <v>22</v>
      </c>
      <c r="E5" t="s">
        <v>205</v>
      </c>
      <c r="F5" t="s">
        <v>213</v>
      </c>
      <c r="G5" t="s">
        <v>213</v>
      </c>
      <c r="J5" s="7" t="s">
        <v>208</v>
      </c>
      <c r="K5" s="7" t="s">
        <v>211</v>
      </c>
    </row>
    <row r="6" spans="1:11" x14ac:dyDescent="0.2">
      <c r="A6" s="4" t="s">
        <v>29</v>
      </c>
      <c r="B6" s="5">
        <v>0.38368352611046475</v>
      </c>
      <c r="C6" s="5">
        <v>0.59900075285743615</v>
      </c>
      <c r="D6" s="5">
        <v>1.7315721032099104E-2</v>
      </c>
      <c r="E6" s="5">
        <v>1</v>
      </c>
      <c r="F6" s="5">
        <v>0.57399999999999995</v>
      </c>
      <c r="G6" s="5">
        <f>F6</f>
        <v>0.57399999999999995</v>
      </c>
      <c r="I6" t="s">
        <v>29</v>
      </c>
      <c r="J6" s="5">
        <f>VLOOKUP(I6,$A$6:$F$72,2,0)</f>
        <v>0.38368352611046475</v>
      </c>
      <c r="K6" s="5">
        <f>VLOOKUP(I6,$A$6:$F$72,6,0)</f>
        <v>0.57399999999999995</v>
      </c>
    </row>
    <row r="7" spans="1:11" x14ac:dyDescent="0.2">
      <c r="A7" s="4" t="s">
        <v>31</v>
      </c>
      <c r="B7" s="5">
        <v>0.35537535126455239</v>
      </c>
      <c r="C7" s="5">
        <v>0.61734243275792855</v>
      </c>
      <c r="D7" s="5">
        <v>2.7282215977519068E-2</v>
      </c>
      <c r="E7" s="5">
        <v>1</v>
      </c>
      <c r="F7" s="5">
        <v>0.502</v>
      </c>
      <c r="G7" s="5">
        <f t="shared" ref="G7:G70" si="0">F7</f>
        <v>0.502</v>
      </c>
      <c r="I7" t="s">
        <v>37</v>
      </c>
      <c r="J7" s="5">
        <f t="shared" ref="J7:J18" si="1">VLOOKUP(I7,$A$6:$F$72,2,0)</f>
        <v>0.57320872274143297</v>
      </c>
      <c r="K7" s="5">
        <f t="shared" ref="K7:K18" si="2">VLOOKUP(I7,$A$6:$F$72,6,0)</f>
        <v>0.52400000000000002</v>
      </c>
    </row>
    <row r="8" spans="1:11" x14ac:dyDescent="0.2">
      <c r="A8" s="4" t="s">
        <v>37</v>
      </c>
      <c r="B8" s="5">
        <v>0.57320872274143297</v>
      </c>
      <c r="C8" s="5">
        <v>0.42040498442367602</v>
      </c>
      <c r="D8" s="5">
        <v>6.3862928348909654E-3</v>
      </c>
      <c r="E8" s="5">
        <v>1</v>
      </c>
      <c r="F8" s="5">
        <v>0.52400000000000002</v>
      </c>
      <c r="G8" s="5">
        <f t="shared" si="0"/>
        <v>0.52400000000000002</v>
      </c>
      <c r="I8" t="s">
        <v>49</v>
      </c>
      <c r="J8" s="5">
        <f t="shared" si="1"/>
        <v>0.55720283390186298</v>
      </c>
      <c r="K8" s="5">
        <f t="shared" si="2"/>
        <v>0.51400000000000001</v>
      </c>
    </row>
    <row r="9" spans="1:11" x14ac:dyDescent="0.2">
      <c r="A9" s="4" t="s">
        <v>39</v>
      </c>
      <c r="B9" s="5">
        <v>0.29950305810397554</v>
      </c>
      <c r="C9" s="5">
        <v>0.68788226299694188</v>
      </c>
      <c r="D9" s="5">
        <v>1.261467889908257E-2</v>
      </c>
      <c r="E9" s="5">
        <v>1</v>
      </c>
      <c r="F9" s="5">
        <v>0.32400000000000001</v>
      </c>
      <c r="G9" s="5">
        <f t="shared" si="0"/>
        <v>0.32400000000000001</v>
      </c>
      <c r="I9" t="s">
        <v>79</v>
      </c>
      <c r="J9" s="5">
        <f t="shared" si="1"/>
        <v>0.74745315950701718</v>
      </c>
      <c r="K9" s="5">
        <f t="shared" si="2"/>
        <v>0.76800000000000002</v>
      </c>
    </row>
    <row r="10" spans="1:11" x14ac:dyDescent="0.2">
      <c r="A10" s="4" t="s">
        <v>41</v>
      </c>
      <c r="B10" s="5">
        <v>0.16929466422638323</v>
      </c>
      <c r="C10" s="5">
        <v>0.81803463325355485</v>
      </c>
      <c r="D10" s="5">
        <v>1.2670702520061946E-2</v>
      </c>
      <c r="E10" s="5">
        <v>1</v>
      </c>
      <c r="F10" s="5">
        <v>6.0999999999999999E-2</v>
      </c>
      <c r="G10" s="5">
        <f t="shared" si="0"/>
        <v>6.0999999999999999E-2</v>
      </c>
      <c r="I10" t="s">
        <v>99</v>
      </c>
      <c r="J10" s="5">
        <f t="shared" si="1"/>
        <v>0.87641039097349782</v>
      </c>
      <c r="K10" s="5">
        <f t="shared" si="2"/>
        <v>0.76500000000000001</v>
      </c>
    </row>
    <row r="11" spans="1:11" x14ac:dyDescent="0.2">
      <c r="A11" s="4" t="s">
        <v>43</v>
      </c>
      <c r="B11" s="5">
        <v>0.80355555555555558</v>
      </c>
      <c r="C11" s="5">
        <v>0.19437037037037036</v>
      </c>
      <c r="D11" s="5">
        <v>2.0740740740740741E-3</v>
      </c>
      <c r="E11" s="5">
        <v>1</v>
      </c>
      <c r="F11" t="e">
        <v>#N/A</v>
      </c>
      <c r="G11" s="5"/>
      <c r="I11" t="s">
        <v>125</v>
      </c>
      <c r="J11" s="5">
        <f t="shared" si="1"/>
        <v>0.79274176631004822</v>
      </c>
      <c r="K11" s="5">
        <f t="shared" si="2"/>
        <v>0.69799999999999995</v>
      </c>
    </row>
    <row r="12" spans="1:11" x14ac:dyDescent="0.2">
      <c r="A12" s="4" t="s">
        <v>45</v>
      </c>
      <c r="B12" s="5">
        <v>0.5102433899492208</v>
      </c>
      <c r="C12" s="5">
        <v>0.48257748205217998</v>
      </c>
      <c r="D12" s="5">
        <v>7.1791279985991942E-3</v>
      </c>
      <c r="E12" s="5">
        <v>1</v>
      </c>
      <c r="F12" s="5">
        <v>0.377</v>
      </c>
      <c r="G12" s="5">
        <f t="shared" si="0"/>
        <v>0.377</v>
      </c>
      <c r="I12" t="s">
        <v>135</v>
      </c>
      <c r="J12" s="5">
        <f t="shared" si="1"/>
        <v>0.88136627020433056</v>
      </c>
      <c r="K12" s="5">
        <f t="shared" si="2"/>
        <v>0.67900000000000005</v>
      </c>
    </row>
    <row r="13" spans="1:11" x14ac:dyDescent="0.2">
      <c r="A13" s="4" t="s">
        <v>47</v>
      </c>
      <c r="B13" s="5">
        <v>0.43886618424506019</v>
      </c>
      <c r="C13" s="5">
        <v>0.54617374676615049</v>
      </c>
      <c r="D13" s="5">
        <v>1.4960068988789321E-2</v>
      </c>
      <c r="E13" s="5">
        <v>1</v>
      </c>
      <c r="F13" s="5">
        <v>0.20199999999999999</v>
      </c>
      <c r="G13" s="5">
        <f t="shared" si="0"/>
        <v>0.20199999999999999</v>
      </c>
      <c r="I13" t="s">
        <v>152</v>
      </c>
      <c r="J13" s="5">
        <f t="shared" si="1"/>
        <v>0.61065072680342347</v>
      </c>
      <c r="K13" s="5">
        <f t="shared" si="2"/>
        <v>0.78299999999999992</v>
      </c>
    </row>
    <row r="14" spans="1:11" x14ac:dyDescent="0.2">
      <c r="A14" s="4" t="s">
        <v>49</v>
      </c>
      <c r="B14" s="5">
        <v>0.55720283390186298</v>
      </c>
      <c r="C14" s="5">
        <v>0.43400682235633692</v>
      </c>
      <c r="D14" s="5">
        <v>8.7903437418000527E-3</v>
      </c>
      <c r="E14" s="5">
        <v>1</v>
      </c>
      <c r="F14" s="5">
        <v>0.51400000000000001</v>
      </c>
      <c r="G14" s="5">
        <f t="shared" si="0"/>
        <v>0.51400000000000001</v>
      </c>
      <c r="I14" t="s">
        <v>27</v>
      </c>
      <c r="J14" s="5">
        <f t="shared" si="1"/>
        <v>0.72314434072695621</v>
      </c>
      <c r="K14" s="5">
        <f t="shared" si="2"/>
        <v>0.66200000000000003</v>
      </c>
    </row>
    <row r="15" spans="1:11" x14ac:dyDescent="0.2">
      <c r="A15" s="4" t="s">
        <v>51</v>
      </c>
      <c r="B15" s="5">
        <v>0.27087033747779754</v>
      </c>
      <c r="C15" s="5">
        <v>0.7097690941385435</v>
      </c>
      <c r="D15" s="5">
        <v>1.9360568383658971E-2</v>
      </c>
      <c r="E15" s="5">
        <v>1</v>
      </c>
      <c r="F15" s="5">
        <v>0.16399999999999998</v>
      </c>
      <c r="G15" s="5">
        <f t="shared" si="0"/>
        <v>0.16399999999999998</v>
      </c>
      <c r="I15" t="s">
        <v>164</v>
      </c>
      <c r="J15" s="5">
        <f t="shared" si="1"/>
        <v>0.7904282115869018</v>
      </c>
      <c r="K15" s="5" t="e">
        <f t="shared" si="2"/>
        <v>#N/A</v>
      </c>
    </row>
    <row r="16" spans="1:11" x14ac:dyDescent="0.2">
      <c r="A16" s="4" t="s">
        <v>53</v>
      </c>
      <c r="B16" s="5">
        <v>0.23014521782674011</v>
      </c>
      <c r="C16" s="5">
        <v>0.75663495242864298</v>
      </c>
      <c r="D16" s="5">
        <v>1.3219829744616926E-2</v>
      </c>
      <c r="E16" s="5">
        <v>1</v>
      </c>
      <c r="F16" t="e">
        <v>#N/A</v>
      </c>
      <c r="G16" s="5"/>
      <c r="I16" t="s">
        <v>172</v>
      </c>
      <c r="J16" s="5">
        <f t="shared" si="1"/>
        <v>0.6477294500862234</v>
      </c>
      <c r="K16" s="5">
        <f t="shared" si="2"/>
        <v>0.58499999999999996</v>
      </c>
    </row>
    <row r="17" spans="1:11" x14ac:dyDescent="0.2">
      <c r="A17" s="4" t="s">
        <v>55</v>
      </c>
      <c r="B17" s="5">
        <v>0.53837044054950256</v>
      </c>
      <c r="C17" s="5">
        <v>0.46162955945049738</v>
      </c>
      <c r="D17" s="5">
        <v>0</v>
      </c>
      <c r="E17" s="5">
        <v>1</v>
      </c>
      <c r="F17" s="5">
        <v>0.51200000000000001</v>
      </c>
      <c r="G17" s="5">
        <f t="shared" si="0"/>
        <v>0.51200000000000001</v>
      </c>
      <c r="I17" t="s">
        <v>178</v>
      </c>
      <c r="J17" s="5">
        <f t="shared" si="1"/>
        <v>0.80913053452626749</v>
      </c>
      <c r="K17" s="5">
        <f t="shared" si="2"/>
        <v>0.753</v>
      </c>
    </row>
    <row r="18" spans="1:11" x14ac:dyDescent="0.2">
      <c r="A18" s="4" t="s">
        <v>57</v>
      </c>
      <c r="B18" s="5">
        <v>0.51904932521199088</v>
      </c>
      <c r="C18" s="5">
        <v>0.47581512002866355</v>
      </c>
      <c r="D18" s="5">
        <v>5.1355547593455149E-3</v>
      </c>
      <c r="E18" s="5">
        <v>1</v>
      </c>
      <c r="F18" s="5">
        <v>0.495</v>
      </c>
      <c r="G18" s="5">
        <f t="shared" si="0"/>
        <v>0.495</v>
      </c>
      <c r="I18" t="s">
        <v>196</v>
      </c>
      <c r="J18" s="5">
        <f t="shared" si="1"/>
        <v>0.76714842853865561</v>
      </c>
      <c r="K18" s="5">
        <f t="shared" si="2"/>
        <v>0.72400000000000009</v>
      </c>
    </row>
    <row r="19" spans="1:11" x14ac:dyDescent="0.2">
      <c r="A19" s="4" t="s">
        <v>59</v>
      </c>
      <c r="B19" s="5">
        <v>0.27247579529737204</v>
      </c>
      <c r="C19" s="5">
        <v>0.7153526970954357</v>
      </c>
      <c r="D19" s="5">
        <v>1.2171507607192255E-2</v>
      </c>
      <c r="E19" s="5">
        <v>1</v>
      </c>
      <c r="F19" t="e">
        <v>#N/A</v>
      </c>
      <c r="G19" s="5"/>
    </row>
    <row r="20" spans="1:11" x14ac:dyDescent="0.2">
      <c r="A20" s="4" t="s">
        <v>61</v>
      </c>
      <c r="B20" s="5">
        <v>0.19229524117837488</v>
      </c>
      <c r="C20" s="5">
        <v>0.7979928779540304</v>
      </c>
      <c r="D20" s="5">
        <v>9.7118808675946914E-3</v>
      </c>
      <c r="E20" s="5">
        <v>1</v>
      </c>
      <c r="F20" t="e">
        <v>#N/A</v>
      </c>
      <c r="G20" s="5"/>
    </row>
    <row r="21" spans="1:11" x14ac:dyDescent="0.2">
      <c r="A21" s="4" t="s">
        <v>63</v>
      </c>
      <c r="B21" s="5">
        <v>0.31038516166764141</v>
      </c>
      <c r="C21" s="5">
        <v>0.6727379062578327</v>
      </c>
      <c r="D21" s="5">
        <v>1.6876932074525858E-2</v>
      </c>
      <c r="E21" s="5">
        <v>1</v>
      </c>
      <c r="F21" s="5">
        <v>0.14699999999999999</v>
      </c>
      <c r="G21" s="5">
        <f t="shared" si="0"/>
        <v>0.14699999999999999</v>
      </c>
    </row>
    <row r="22" spans="1:11" x14ac:dyDescent="0.2">
      <c r="A22" s="4" t="s">
        <v>65</v>
      </c>
      <c r="B22" s="5">
        <v>0.46391404243816731</v>
      </c>
      <c r="C22" s="5">
        <v>0.52453034193809978</v>
      </c>
      <c r="D22" s="5">
        <v>1.1555615623732937E-2</v>
      </c>
      <c r="E22" s="5">
        <v>1</v>
      </c>
      <c r="F22" t="e">
        <v>#N/A</v>
      </c>
      <c r="G22" s="5"/>
    </row>
    <row r="23" spans="1:11" x14ac:dyDescent="0.2">
      <c r="A23" s="4" t="s">
        <v>67</v>
      </c>
      <c r="B23" s="5">
        <v>0.55205278592375362</v>
      </c>
      <c r="C23" s="5">
        <v>0.44354838709677419</v>
      </c>
      <c r="D23" s="5">
        <v>4.3988269794721412E-3</v>
      </c>
      <c r="E23" s="5">
        <v>1</v>
      </c>
      <c r="F23" s="5">
        <v>0.43200000000000005</v>
      </c>
      <c r="G23" s="5">
        <f t="shared" si="0"/>
        <v>0.43200000000000005</v>
      </c>
    </row>
    <row r="24" spans="1:11" x14ac:dyDescent="0.2">
      <c r="A24" s="4" t="s">
        <v>69</v>
      </c>
      <c r="B24" s="5">
        <v>0.42706131078224102</v>
      </c>
      <c r="C24" s="5">
        <v>0.56387798248263366</v>
      </c>
      <c r="D24" s="5">
        <v>9.060706735125339E-3</v>
      </c>
      <c r="E24" s="5">
        <v>1</v>
      </c>
      <c r="F24" s="5">
        <v>0.27100000000000002</v>
      </c>
      <c r="G24" s="5">
        <f t="shared" si="0"/>
        <v>0.27100000000000002</v>
      </c>
    </row>
    <row r="25" spans="1:11" x14ac:dyDescent="0.2">
      <c r="A25" s="4" t="s">
        <v>71</v>
      </c>
      <c r="B25" s="5">
        <v>0.2331669439822518</v>
      </c>
      <c r="C25" s="5">
        <v>0.75707154742096505</v>
      </c>
      <c r="D25" s="5">
        <v>9.7615085967831389E-3</v>
      </c>
      <c r="E25" s="5">
        <v>1</v>
      </c>
      <c r="F25" s="5">
        <v>0.127</v>
      </c>
      <c r="G25" s="5">
        <f t="shared" si="0"/>
        <v>0.127</v>
      </c>
    </row>
    <row r="26" spans="1:11" x14ac:dyDescent="0.2">
      <c r="A26" s="4" t="s">
        <v>73</v>
      </c>
      <c r="B26" s="5">
        <v>0.35455278001611601</v>
      </c>
      <c r="C26" s="5">
        <v>0.6304055868922912</v>
      </c>
      <c r="D26" s="5">
        <v>1.5041633091592801E-2</v>
      </c>
      <c r="E26" s="5">
        <v>1</v>
      </c>
      <c r="F26" t="e">
        <v>#N/A</v>
      </c>
      <c r="G26" s="5"/>
    </row>
    <row r="27" spans="1:11" x14ac:dyDescent="0.2">
      <c r="A27" s="4" t="s">
        <v>75</v>
      </c>
      <c r="B27" s="5">
        <v>0.19713499667963191</v>
      </c>
      <c r="C27" s="5">
        <v>0.7874964424627644</v>
      </c>
      <c r="D27" s="5">
        <v>1.5368560857603642E-2</v>
      </c>
      <c r="E27" s="5">
        <v>1</v>
      </c>
      <c r="F27" t="e">
        <v>#N/A</v>
      </c>
      <c r="G27" s="5"/>
    </row>
    <row r="28" spans="1:11" x14ac:dyDescent="0.2">
      <c r="A28" s="4" t="s">
        <v>77</v>
      </c>
      <c r="B28" s="5">
        <v>0.35035564472004377</v>
      </c>
      <c r="C28" s="5">
        <v>0.63724238555535295</v>
      </c>
      <c r="D28" s="5">
        <v>1.2401969724603319E-2</v>
      </c>
      <c r="E28" s="5">
        <v>1</v>
      </c>
      <c r="F28" s="5">
        <v>0.14800000000000002</v>
      </c>
      <c r="G28" s="5">
        <f t="shared" si="0"/>
        <v>0.14800000000000002</v>
      </c>
    </row>
    <row r="29" spans="1:11" x14ac:dyDescent="0.2">
      <c r="A29" s="4" t="s">
        <v>79</v>
      </c>
      <c r="B29" s="5">
        <v>0.74745315950701718</v>
      </c>
      <c r="C29" s="5">
        <v>0.24827242288238227</v>
      </c>
      <c r="D29" s="5">
        <v>4.2744176106005553E-3</v>
      </c>
      <c r="E29" s="5">
        <v>1</v>
      </c>
      <c r="F29" s="5">
        <v>0.76800000000000002</v>
      </c>
      <c r="G29" s="5">
        <f t="shared" si="0"/>
        <v>0.76800000000000002</v>
      </c>
    </row>
    <row r="30" spans="1:11" x14ac:dyDescent="0.2">
      <c r="A30" s="4" t="s">
        <v>81</v>
      </c>
      <c r="B30" s="5">
        <v>0.25622750179985604</v>
      </c>
      <c r="C30" s="5">
        <v>0.72692584593232545</v>
      </c>
      <c r="D30" s="5">
        <v>1.6846652267818573E-2</v>
      </c>
      <c r="E30" s="5">
        <v>1</v>
      </c>
      <c r="F30" s="5">
        <v>7.9000000000000001E-2</v>
      </c>
      <c r="G30" s="5">
        <f t="shared" si="0"/>
        <v>7.9000000000000001E-2</v>
      </c>
    </row>
    <row r="31" spans="1:11" x14ac:dyDescent="0.2">
      <c r="A31" s="4" t="s">
        <v>83</v>
      </c>
      <c r="B31" s="5">
        <v>0.34332146037399824</v>
      </c>
      <c r="C31" s="5">
        <v>0.64162956366874446</v>
      </c>
      <c r="D31" s="5">
        <v>1.5048975957257347E-2</v>
      </c>
      <c r="E31" s="5">
        <v>1</v>
      </c>
      <c r="F31" t="e">
        <v>#N/A</v>
      </c>
      <c r="G31" s="5"/>
    </row>
    <row r="32" spans="1:11" x14ac:dyDescent="0.2">
      <c r="A32" s="4" t="s">
        <v>85</v>
      </c>
      <c r="B32" s="5">
        <v>0.41781450872359965</v>
      </c>
      <c r="C32" s="5">
        <v>0.57219926538108357</v>
      </c>
      <c r="D32" s="5">
        <v>9.9862258953168047E-3</v>
      </c>
      <c r="E32" s="5">
        <v>1</v>
      </c>
      <c r="F32" t="e">
        <v>#N/A</v>
      </c>
      <c r="G32" s="5"/>
    </row>
    <row r="33" spans="1:7" x14ac:dyDescent="0.2">
      <c r="A33" s="4" t="s">
        <v>87</v>
      </c>
      <c r="B33" s="5">
        <v>0.39205307887281943</v>
      </c>
      <c r="C33" s="5">
        <v>0.5849485612047115</v>
      </c>
      <c r="D33" s="5">
        <v>2.2998359922469062E-2</v>
      </c>
      <c r="E33" s="5">
        <v>1</v>
      </c>
      <c r="F33" t="e">
        <v>#N/A</v>
      </c>
      <c r="G33" s="5"/>
    </row>
    <row r="34" spans="1:7" x14ac:dyDescent="0.2">
      <c r="A34" s="4" t="s">
        <v>89</v>
      </c>
      <c r="B34" s="5">
        <v>0.24386077300875508</v>
      </c>
      <c r="C34" s="5">
        <v>0.74546231048473199</v>
      </c>
      <c r="D34" s="5">
        <v>1.0676916506512918E-2</v>
      </c>
      <c r="E34" s="5">
        <v>1</v>
      </c>
      <c r="F34" s="5">
        <v>0.13200000000000001</v>
      </c>
      <c r="G34" s="5">
        <f t="shared" si="0"/>
        <v>0.13200000000000001</v>
      </c>
    </row>
    <row r="35" spans="1:7" x14ac:dyDescent="0.2">
      <c r="A35" s="4" t="s">
        <v>91</v>
      </c>
      <c r="B35" s="5">
        <v>0.29343501326259946</v>
      </c>
      <c r="C35" s="5">
        <v>0.69860742705570289</v>
      </c>
      <c r="D35" s="5">
        <v>7.9575596816976128E-3</v>
      </c>
      <c r="E35" s="5">
        <v>1</v>
      </c>
      <c r="F35" s="5">
        <v>0.45600000000000002</v>
      </c>
      <c r="G35" s="5">
        <f t="shared" si="0"/>
        <v>0.45600000000000002</v>
      </c>
    </row>
    <row r="36" spans="1:7" x14ac:dyDescent="0.2">
      <c r="A36" s="4" t="s">
        <v>93</v>
      </c>
      <c r="B36" s="5">
        <v>0.18919712314692499</v>
      </c>
      <c r="C36" s="5">
        <v>0.7971525025686188</v>
      </c>
      <c r="D36" s="5">
        <v>1.3650374284456186E-2</v>
      </c>
      <c r="E36" s="5">
        <v>1</v>
      </c>
      <c r="F36" t="e">
        <v>#N/A</v>
      </c>
      <c r="G36" s="5"/>
    </row>
    <row r="37" spans="1:7" x14ac:dyDescent="0.2">
      <c r="A37" s="4" t="s">
        <v>99</v>
      </c>
      <c r="B37" s="5">
        <v>0.87641039097349782</v>
      </c>
      <c r="C37" s="5">
        <v>0.1212280241406455</v>
      </c>
      <c r="D37" s="5">
        <v>2.3615848858567303E-3</v>
      </c>
      <c r="E37" s="5">
        <v>1</v>
      </c>
      <c r="F37" s="5">
        <v>0.76500000000000001</v>
      </c>
      <c r="G37" s="5">
        <f t="shared" si="0"/>
        <v>0.76500000000000001</v>
      </c>
    </row>
    <row r="38" spans="1:7" x14ac:dyDescent="0.2">
      <c r="A38" s="4" t="s">
        <v>101</v>
      </c>
      <c r="B38" s="5">
        <v>0.6932526259569165</v>
      </c>
      <c r="C38" s="5">
        <v>0.3010503827666014</v>
      </c>
      <c r="D38" s="5">
        <v>5.6969912764821082E-3</v>
      </c>
      <c r="E38" s="5">
        <v>1</v>
      </c>
      <c r="F38" t="e">
        <v>#N/A</v>
      </c>
      <c r="G38" s="5"/>
    </row>
    <row r="39" spans="1:7" x14ac:dyDescent="0.2">
      <c r="A39" s="4" t="s">
        <v>103</v>
      </c>
      <c r="B39" s="5">
        <v>0.3831851253031528</v>
      </c>
      <c r="C39" s="5">
        <v>0.60913500404203713</v>
      </c>
      <c r="D39" s="5">
        <v>7.679870654810024E-3</v>
      </c>
      <c r="E39" s="5">
        <v>1</v>
      </c>
      <c r="F39" s="5">
        <v>0.29799999999999999</v>
      </c>
      <c r="G39" s="5">
        <f t="shared" si="0"/>
        <v>0.29799999999999999</v>
      </c>
    </row>
    <row r="40" spans="1:7" x14ac:dyDescent="0.2">
      <c r="A40" s="4" t="s">
        <v>105</v>
      </c>
      <c r="B40" s="5">
        <v>0.37650901273358689</v>
      </c>
      <c r="C40" s="5">
        <v>0.6117082851000496</v>
      </c>
      <c r="D40" s="5">
        <v>1.1782702166363486E-2</v>
      </c>
      <c r="E40" s="5">
        <v>1</v>
      </c>
      <c r="F40" t="e">
        <v>#N/A</v>
      </c>
      <c r="G40" s="5"/>
    </row>
    <row r="41" spans="1:7" x14ac:dyDescent="0.2">
      <c r="A41" s="4" t="s">
        <v>107</v>
      </c>
      <c r="B41" s="5">
        <v>0.30820522318947952</v>
      </c>
      <c r="C41" s="5">
        <v>0.67753287645860349</v>
      </c>
      <c r="D41" s="5">
        <v>1.4261900351917023E-2</v>
      </c>
      <c r="E41" s="5">
        <v>1</v>
      </c>
      <c r="F41" s="5">
        <v>0.187</v>
      </c>
      <c r="G41" s="5">
        <f t="shared" si="0"/>
        <v>0.187</v>
      </c>
    </row>
    <row r="42" spans="1:7" x14ac:dyDescent="0.2">
      <c r="A42" s="4" t="s">
        <v>12</v>
      </c>
      <c r="B42" s="5">
        <v>0.68106640673040575</v>
      </c>
      <c r="C42" s="5">
        <v>0.30203469966885454</v>
      </c>
      <c r="D42" s="5">
        <v>1.6898893600739723E-2</v>
      </c>
      <c r="E42" s="5">
        <v>1</v>
      </c>
      <c r="F42" s="5">
        <v>0.22600000000000001</v>
      </c>
      <c r="G42" s="5">
        <f t="shared" si="0"/>
        <v>0.22600000000000001</v>
      </c>
    </row>
    <row r="43" spans="1:7" x14ac:dyDescent="0.2">
      <c r="A43" s="4" t="s">
        <v>109</v>
      </c>
      <c r="B43" s="5">
        <v>0.2131326949384405</v>
      </c>
      <c r="C43" s="5">
        <v>0.77893296853625171</v>
      </c>
      <c r="D43" s="5">
        <v>7.9343365253077974E-3</v>
      </c>
      <c r="E43" s="5">
        <v>1</v>
      </c>
      <c r="F43" t="e">
        <v>#N/A</v>
      </c>
      <c r="G43" s="5"/>
    </row>
    <row r="44" spans="1:7" x14ac:dyDescent="0.2">
      <c r="A44" s="4" t="s">
        <v>117</v>
      </c>
      <c r="B44" s="5">
        <v>0.42956861044873185</v>
      </c>
      <c r="C44" s="5">
        <v>0.55386949924127471</v>
      </c>
      <c r="D44" s="5">
        <v>1.6561890309993495E-2</v>
      </c>
      <c r="E44" s="5">
        <v>1</v>
      </c>
      <c r="F44" s="5">
        <v>0.38799999999999996</v>
      </c>
      <c r="G44" s="5">
        <f t="shared" si="0"/>
        <v>0.38799999999999996</v>
      </c>
    </row>
    <row r="45" spans="1:7" x14ac:dyDescent="0.2">
      <c r="A45" s="4" t="s">
        <v>119</v>
      </c>
      <c r="B45" s="5">
        <v>0.36034749494228252</v>
      </c>
      <c r="C45" s="5">
        <v>0.63239319290729501</v>
      </c>
      <c r="D45" s="5">
        <v>7.2593121504224683E-3</v>
      </c>
      <c r="E45" s="5">
        <v>1</v>
      </c>
      <c r="F45" s="5">
        <v>0.48599999999999999</v>
      </c>
      <c r="G45" s="5">
        <f t="shared" si="0"/>
        <v>0.48599999999999999</v>
      </c>
    </row>
    <row r="46" spans="1:7" x14ac:dyDescent="0.2">
      <c r="A46" s="4" t="s">
        <v>121</v>
      </c>
      <c r="B46" s="5">
        <v>0.5742195425954375</v>
      </c>
      <c r="C46" s="5">
        <v>0.40630163193136032</v>
      </c>
      <c r="D46" s="5">
        <v>1.9478825473202122E-2</v>
      </c>
      <c r="E46" s="5">
        <v>1</v>
      </c>
      <c r="F46" t="e">
        <v>#N/A</v>
      </c>
      <c r="G46" s="5"/>
    </row>
    <row r="47" spans="1:7" x14ac:dyDescent="0.2">
      <c r="A47" s="4" t="s">
        <v>123</v>
      </c>
      <c r="B47" s="5">
        <v>0.39338220238339</v>
      </c>
      <c r="C47" s="5">
        <v>0.5855276628854581</v>
      </c>
      <c r="D47" s="5">
        <v>2.1090134731151972E-2</v>
      </c>
      <c r="E47" s="5">
        <v>1</v>
      </c>
      <c r="F47" s="5">
        <v>0.52800000000000002</v>
      </c>
      <c r="G47" s="5">
        <f t="shared" si="0"/>
        <v>0.52800000000000002</v>
      </c>
    </row>
    <row r="48" spans="1:7" x14ac:dyDescent="0.2">
      <c r="A48" s="4" t="s">
        <v>125</v>
      </c>
      <c r="B48" s="5">
        <v>0.79274176631004822</v>
      </c>
      <c r="C48" s="5">
        <v>0.20725823368995175</v>
      </c>
      <c r="D48" s="5">
        <v>0</v>
      </c>
      <c r="E48" s="5">
        <v>1</v>
      </c>
      <c r="F48" s="5">
        <v>0.69799999999999995</v>
      </c>
      <c r="G48" s="5">
        <f t="shared" si="0"/>
        <v>0.69799999999999995</v>
      </c>
    </row>
    <row r="49" spans="1:7" x14ac:dyDescent="0.2">
      <c r="A49" s="4" t="s">
        <v>135</v>
      </c>
      <c r="B49" s="5">
        <v>0.88136627020433056</v>
      </c>
      <c r="C49" s="5">
        <v>0.11558401951814577</v>
      </c>
      <c r="D49" s="5">
        <v>3.0497102775236353E-3</v>
      </c>
      <c r="E49" s="5">
        <v>1</v>
      </c>
      <c r="F49" s="5">
        <v>0.67900000000000005</v>
      </c>
      <c r="G49" s="5">
        <f t="shared" si="0"/>
        <v>0.67900000000000005</v>
      </c>
    </row>
    <row r="50" spans="1:7" x14ac:dyDescent="0.2">
      <c r="A50" s="4" t="s">
        <v>137</v>
      </c>
      <c r="B50" s="5">
        <v>0.56889874635038074</v>
      </c>
      <c r="C50" s="5">
        <v>0.40124585221316378</v>
      </c>
      <c r="D50" s="5">
        <v>2.9855401436455473E-2</v>
      </c>
      <c r="E50" s="5">
        <v>1</v>
      </c>
      <c r="F50" s="5">
        <v>0.55500000000000005</v>
      </c>
      <c r="G50" s="5">
        <f t="shared" si="0"/>
        <v>0.55500000000000005</v>
      </c>
    </row>
    <row r="51" spans="1:7" x14ac:dyDescent="0.2">
      <c r="A51" s="4" t="s">
        <v>152</v>
      </c>
      <c r="B51" s="5">
        <v>0.61065072680342347</v>
      </c>
      <c r="C51" s="5">
        <v>0.38092650455101207</v>
      </c>
      <c r="D51" s="5">
        <v>8.4227686455644619E-3</v>
      </c>
      <c r="E51" s="5">
        <v>1</v>
      </c>
      <c r="F51" s="5">
        <v>0.78299999999999992</v>
      </c>
      <c r="G51" s="5">
        <f t="shared" si="0"/>
        <v>0.78299999999999992</v>
      </c>
    </row>
    <row r="52" spans="1:7" x14ac:dyDescent="0.2">
      <c r="A52" s="4" t="s">
        <v>156</v>
      </c>
      <c r="B52" s="5">
        <v>0.1972318339100346</v>
      </c>
      <c r="C52" s="5">
        <v>0.79253798706183243</v>
      </c>
      <c r="D52" s="5">
        <v>1.0230179028132993E-2</v>
      </c>
      <c r="E52" s="5">
        <v>1</v>
      </c>
      <c r="F52" s="5">
        <v>0.113</v>
      </c>
      <c r="G52" s="5">
        <f t="shared" si="0"/>
        <v>0.113</v>
      </c>
    </row>
    <row r="53" spans="1:7" x14ac:dyDescent="0.2">
      <c r="A53" s="4" t="s">
        <v>158</v>
      </c>
      <c r="B53" s="5">
        <v>0.26448920715058472</v>
      </c>
      <c r="C53" s="5">
        <v>0.71237957858945955</v>
      </c>
      <c r="D53" s="5">
        <v>2.3131214259955696E-2</v>
      </c>
      <c r="E53" s="5">
        <v>1</v>
      </c>
      <c r="F53" s="5">
        <v>0.16</v>
      </c>
      <c r="G53" s="5">
        <f t="shared" si="0"/>
        <v>0.16</v>
      </c>
    </row>
    <row r="54" spans="1:7" x14ac:dyDescent="0.2">
      <c r="A54" s="4" t="s">
        <v>25</v>
      </c>
      <c r="B54" s="5">
        <v>0.56328890577920143</v>
      </c>
      <c r="C54" s="5">
        <v>0.42278563478921793</v>
      </c>
      <c r="D54" s="5">
        <v>1.3925459431580661E-2</v>
      </c>
      <c r="E54" s="5">
        <v>1</v>
      </c>
      <c r="F54" s="5">
        <v>0.32899999999999996</v>
      </c>
      <c r="G54" s="5">
        <f t="shared" si="0"/>
        <v>0.32899999999999996</v>
      </c>
    </row>
    <row r="55" spans="1:7" x14ac:dyDescent="0.2">
      <c r="A55" s="4" t="s">
        <v>160</v>
      </c>
      <c r="B55" s="5">
        <v>0.49451219512195121</v>
      </c>
      <c r="C55" s="5">
        <v>0.49939024390243902</v>
      </c>
      <c r="D55" s="5">
        <v>6.0975609756097563E-3</v>
      </c>
      <c r="E55" s="5">
        <v>1</v>
      </c>
      <c r="F55" s="5">
        <v>0.53700000000000003</v>
      </c>
      <c r="G55" s="5">
        <f t="shared" si="0"/>
        <v>0.53700000000000003</v>
      </c>
    </row>
    <row r="56" spans="1:7" x14ac:dyDescent="0.2">
      <c r="A56" s="4" t="s">
        <v>27</v>
      </c>
      <c r="B56" s="5">
        <v>0.72314434072695621</v>
      </c>
      <c r="C56" s="5">
        <v>0.26570519554581745</v>
      </c>
      <c r="D56" s="5">
        <v>1.1150463727226341E-2</v>
      </c>
      <c r="E56" s="5">
        <v>1</v>
      </c>
      <c r="F56" s="5">
        <v>0.66200000000000003</v>
      </c>
      <c r="G56" s="5">
        <f t="shared" si="0"/>
        <v>0.66200000000000003</v>
      </c>
    </row>
    <row r="57" spans="1:7" x14ac:dyDescent="0.2">
      <c r="A57" s="4" t="s">
        <v>162</v>
      </c>
      <c r="B57" s="5">
        <v>0.35443490701001429</v>
      </c>
      <c r="C57" s="5">
        <v>0.62384575367407991</v>
      </c>
      <c r="D57" s="5">
        <v>2.171933931590584E-2</v>
      </c>
      <c r="E57" s="5">
        <v>1</v>
      </c>
      <c r="F57" s="5">
        <v>0.32799999999999996</v>
      </c>
      <c r="G57" s="5">
        <f t="shared" si="0"/>
        <v>0.32799999999999996</v>
      </c>
    </row>
    <row r="58" spans="1:7" x14ac:dyDescent="0.2">
      <c r="A58" s="4" t="s">
        <v>164</v>
      </c>
      <c r="B58" s="5">
        <v>0.7904282115869018</v>
      </c>
      <c r="C58" s="5">
        <v>0.20680100755667508</v>
      </c>
      <c r="D58" s="5">
        <v>2.7707808564231737E-3</v>
      </c>
      <c r="E58" s="5">
        <v>1</v>
      </c>
      <c r="F58" t="e">
        <v>#N/A</v>
      </c>
      <c r="G58" s="5"/>
    </row>
    <row r="59" spans="1:7" x14ac:dyDescent="0.2">
      <c r="A59" s="4" t="s">
        <v>166</v>
      </c>
      <c r="B59" s="5">
        <v>0.50412269129287601</v>
      </c>
      <c r="C59" s="5">
        <v>0.48829155672823221</v>
      </c>
      <c r="D59" s="5">
        <v>7.5857519788918209E-3</v>
      </c>
      <c r="E59" s="5">
        <v>1</v>
      </c>
      <c r="F59" s="5">
        <v>0.54600000000000004</v>
      </c>
      <c r="G59" s="5">
        <f t="shared" si="0"/>
        <v>0.54600000000000004</v>
      </c>
    </row>
    <row r="60" spans="1:7" x14ac:dyDescent="0.2">
      <c r="A60" s="4" t="s">
        <v>168</v>
      </c>
      <c r="B60" s="5">
        <v>0.48410194174757282</v>
      </c>
      <c r="C60" s="5">
        <v>0.50412621359223297</v>
      </c>
      <c r="D60" s="5">
        <v>1.1771844660194175E-2</v>
      </c>
      <c r="E60" s="5">
        <v>1</v>
      </c>
      <c r="F60" s="5">
        <v>0.36</v>
      </c>
      <c r="G60" s="5">
        <f t="shared" si="0"/>
        <v>0.36</v>
      </c>
    </row>
    <row r="61" spans="1:7" x14ac:dyDescent="0.2">
      <c r="A61" s="4" t="s">
        <v>170</v>
      </c>
      <c r="B61" s="5">
        <v>0.34223300970873788</v>
      </c>
      <c r="C61" s="5">
        <v>0.65311488673139162</v>
      </c>
      <c r="D61" s="5">
        <v>4.6521035598705504E-3</v>
      </c>
      <c r="E61" s="5">
        <v>1</v>
      </c>
      <c r="F61" s="5">
        <v>9.5000000000000001E-2</v>
      </c>
      <c r="G61" s="5">
        <f t="shared" si="0"/>
        <v>9.5000000000000001E-2</v>
      </c>
    </row>
    <row r="62" spans="1:7" x14ac:dyDescent="0.2">
      <c r="A62" s="4" t="s">
        <v>172</v>
      </c>
      <c r="B62" s="5">
        <v>0.6477294500862234</v>
      </c>
      <c r="C62" s="5">
        <v>0.3470013412531136</v>
      </c>
      <c r="D62" s="5">
        <v>5.2692086606629619E-3</v>
      </c>
      <c r="E62" s="5">
        <v>1</v>
      </c>
      <c r="F62" s="5">
        <v>0.58499999999999996</v>
      </c>
      <c r="G62" s="5">
        <f t="shared" si="0"/>
        <v>0.58499999999999996</v>
      </c>
    </row>
    <row r="63" spans="1:7" x14ac:dyDescent="0.2">
      <c r="A63" s="4" t="s">
        <v>174</v>
      </c>
      <c r="B63" s="5">
        <v>0.41672656094689037</v>
      </c>
      <c r="C63" s="5">
        <v>0.55700151392350861</v>
      </c>
      <c r="D63" s="5">
        <v>2.6271925129601029E-2</v>
      </c>
      <c r="E63" s="5">
        <v>1</v>
      </c>
      <c r="F63" s="5">
        <v>0.28799999999999998</v>
      </c>
      <c r="G63" s="5">
        <f t="shared" si="0"/>
        <v>0.28799999999999998</v>
      </c>
    </row>
    <row r="64" spans="1:7" x14ac:dyDescent="0.2">
      <c r="A64" s="4" t="s">
        <v>176</v>
      </c>
      <c r="B64" s="5">
        <v>0.27522406602182981</v>
      </c>
      <c r="C64" s="5">
        <v>0.70441032922175884</v>
      </c>
      <c r="D64" s="5">
        <v>2.0365604756411394E-2</v>
      </c>
      <c r="E64" s="5">
        <v>1</v>
      </c>
      <c r="F64" s="5">
        <v>0.161</v>
      </c>
      <c r="G64" s="5">
        <f t="shared" si="0"/>
        <v>0.161</v>
      </c>
    </row>
    <row r="65" spans="1:7" x14ac:dyDescent="0.2">
      <c r="A65" s="4" t="s">
        <v>178</v>
      </c>
      <c r="B65" s="5">
        <v>0.80913053452626749</v>
      </c>
      <c r="C65" s="5">
        <v>0.18674007799954118</v>
      </c>
      <c r="D65" s="5">
        <v>4.1293874741913286E-3</v>
      </c>
      <c r="E65" s="5">
        <v>1</v>
      </c>
      <c r="F65" s="5">
        <v>0.753</v>
      </c>
      <c r="G65" s="5">
        <f t="shared" si="0"/>
        <v>0.753</v>
      </c>
    </row>
    <row r="66" spans="1:7" x14ac:dyDescent="0.2">
      <c r="A66" s="4" t="s">
        <v>180</v>
      </c>
      <c r="B66" s="5">
        <v>0.5011564762670957</v>
      </c>
      <c r="C66" s="5">
        <v>0.48763073209975866</v>
      </c>
      <c r="D66" s="5">
        <v>1.1212791633145616E-2</v>
      </c>
      <c r="E66" s="5">
        <v>1</v>
      </c>
      <c r="F66" s="5">
        <v>0.377</v>
      </c>
      <c r="G66" s="5">
        <f t="shared" si="0"/>
        <v>0.377</v>
      </c>
    </row>
    <row r="67" spans="1:7" x14ac:dyDescent="0.2">
      <c r="A67" s="4" t="s">
        <v>182</v>
      </c>
      <c r="B67" s="5">
        <v>0.38542278948694264</v>
      </c>
      <c r="C67" s="5">
        <v>0.60214963473003613</v>
      </c>
      <c r="D67" s="5">
        <v>1.2427575783021245E-2</v>
      </c>
      <c r="E67" s="5">
        <v>1</v>
      </c>
      <c r="F67" s="5">
        <v>0.28000000000000003</v>
      </c>
      <c r="G67" s="5">
        <f t="shared" si="0"/>
        <v>0.28000000000000003</v>
      </c>
    </row>
    <row r="68" spans="1:7" x14ac:dyDescent="0.2">
      <c r="A68" s="4" t="s">
        <v>186</v>
      </c>
      <c r="B68" s="5">
        <v>0.5721967772441543</v>
      </c>
      <c r="C68" s="5">
        <v>0.40913052346603868</v>
      </c>
      <c r="D68" s="5">
        <v>1.8672699289806968E-2</v>
      </c>
      <c r="E68" s="5">
        <v>1</v>
      </c>
      <c r="F68" s="5">
        <v>0.439</v>
      </c>
      <c r="G68" s="5">
        <f t="shared" si="0"/>
        <v>0.439</v>
      </c>
    </row>
    <row r="69" spans="1:7" x14ac:dyDescent="0.2">
      <c r="A69" s="4" t="s">
        <v>188</v>
      </c>
      <c r="B69" s="5">
        <v>0.26187443130118288</v>
      </c>
      <c r="C69" s="5">
        <v>0.72241431604488926</v>
      </c>
      <c r="D69" s="5">
        <v>1.5711252653927813E-2</v>
      </c>
      <c r="E69" s="5">
        <v>1</v>
      </c>
      <c r="F69" s="5">
        <v>6.5000000000000002E-2</v>
      </c>
      <c r="G69" s="5">
        <f t="shared" si="0"/>
        <v>6.5000000000000002E-2</v>
      </c>
    </row>
    <row r="70" spans="1:7" x14ac:dyDescent="0.2">
      <c r="A70" s="4" t="s">
        <v>190</v>
      </c>
      <c r="B70" s="5">
        <v>0.3481710857364041</v>
      </c>
      <c r="C70" s="5">
        <v>0.64253919101993417</v>
      </c>
      <c r="D70" s="5">
        <v>9.2897232436616999E-3</v>
      </c>
      <c r="E70" s="5">
        <v>1</v>
      </c>
      <c r="F70" s="5">
        <v>0.54100000000000004</v>
      </c>
      <c r="G70" s="5">
        <f t="shared" si="0"/>
        <v>0.54100000000000004</v>
      </c>
    </row>
    <row r="71" spans="1:7" x14ac:dyDescent="0.2">
      <c r="A71" s="4" t="s">
        <v>196</v>
      </c>
      <c r="B71" s="5">
        <v>0.76714842853865561</v>
      </c>
      <c r="C71" s="5">
        <v>0.22918100481761872</v>
      </c>
      <c r="D71" s="5">
        <v>3.670566643725625E-3</v>
      </c>
      <c r="E71" s="5">
        <v>1</v>
      </c>
      <c r="F71" s="5">
        <v>0.72400000000000009</v>
      </c>
      <c r="G71" s="5">
        <f t="shared" ref="G71:G72" si="3">F71</f>
        <v>0.72400000000000009</v>
      </c>
    </row>
    <row r="72" spans="1:7" x14ac:dyDescent="0.2">
      <c r="A72" s="4" t="s">
        <v>198</v>
      </c>
      <c r="B72" s="5">
        <v>0.1610109579356663</v>
      </c>
      <c r="C72" s="5">
        <v>0.82714740190880165</v>
      </c>
      <c r="D72" s="5">
        <v>1.1841640155531991E-2</v>
      </c>
      <c r="E72" s="5">
        <v>1</v>
      </c>
      <c r="F72" s="5">
        <v>3.1E-2</v>
      </c>
      <c r="G72" s="5">
        <f t="shared" si="3"/>
        <v>3.1E-2</v>
      </c>
    </row>
    <row r="73" spans="1:7" x14ac:dyDescent="0.2">
      <c r="A73" s="4" t="s">
        <v>205</v>
      </c>
      <c r="B73" s="5">
        <v>0.49923198055292939</v>
      </c>
      <c r="C73" s="5">
        <v>0.48382324171896512</v>
      </c>
      <c r="D73" s="5">
        <v>1.6944777728105494E-2</v>
      </c>
      <c r="E73" s="5">
        <v>1</v>
      </c>
    </row>
    <row r="74" spans="1:7" x14ac:dyDescent="0.2">
      <c r="A74" s="4" t="s">
        <v>224</v>
      </c>
      <c r="B74">
        <f>COUNT(B6:B72)</f>
        <v>67</v>
      </c>
      <c r="C74">
        <f>COUNT(C6:C72)</f>
        <v>67</v>
      </c>
      <c r="D74">
        <f>COUNT(D6:D72)</f>
        <v>67</v>
      </c>
      <c r="E74">
        <f>COUNT(E6:E72)</f>
        <v>67</v>
      </c>
      <c r="F74">
        <f>COUNTIF(F6:F72,"#N/A")</f>
        <v>16</v>
      </c>
      <c r="G74">
        <f>E74-F74</f>
        <v>51</v>
      </c>
    </row>
    <row r="75" spans="1:7" x14ac:dyDescent="0.2">
      <c r="A75" s="4" t="s">
        <v>222</v>
      </c>
      <c r="B75" s="5">
        <f>MIN(B6:B72)</f>
        <v>0.1610109579356663</v>
      </c>
      <c r="C75" s="5">
        <f t="shared" ref="C75:F75" si="4">MIN(C6:C72)</f>
        <v>0.11558401951814577</v>
      </c>
      <c r="D75" s="5">
        <f t="shared" si="4"/>
        <v>0</v>
      </c>
      <c r="E75" s="5">
        <f t="shared" si="4"/>
        <v>1</v>
      </c>
      <c r="F75" s="5" t="e">
        <f t="shared" si="4"/>
        <v>#N/A</v>
      </c>
      <c r="G75" s="5">
        <f t="shared" ref="G75" si="5">MIN(G6:G72)</f>
        <v>3.1E-2</v>
      </c>
    </row>
    <row r="76" spans="1:7" x14ac:dyDescent="0.2">
      <c r="A76" s="4" t="s">
        <v>223</v>
      </c>
      <c r="B76" s="5">
        <f>MAX(B6:B72)</f>
        <v>0.88136627020433056</v>
      </c>
      <c r="C76" s="5">
        <f t="shared" ref="C76:E76" si="6">MAX(C6:C72)</f>
        <v>0.82714740190880165</v>
      </c>
      <c r="D76" s="5">
        <f t="shared" si="6"/>
        <v>2.9855401436455473E-2</v>
      </c>
      <c r="E76" s="5">
        <f t="shared" si="6"/>
        <v>1</v>
      </c>
      <c r="F76" s="5" t="e">
        <f>MAX(F6:F72)</f>
        <v>#N/A</v>
      </c>
      <c r="G76" s="5">
        <f>MAX(G6:G72)</f>
        <v>0.78299999999999992</v>
      </c>
    </row>
  </sheetData>
  <sortState ref="I6:I18">
    <sortCondition ref="I6"/>
  </sortState>
  <hyperlinks>
    <hyperlink ref="I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/>
  </sheetViews>
  <sheetFormatPr baseColWidth="10" defaultColWidth="8.83203125" defaultRowHeight="15" x14ac:dyDescent="0.2"/>
  <cols>
    <col min="1" max="1" width="11.5" bestFit="1" customWidth="1"/>
    <col min="2" max="2" width="35.83203125" bestFit="1" customWidth="1"/>
    <col min="3" max="3" width="10.83203125" bestFit="1" customWidth="1"/>
    <col min="4" max="4" width="11.5" bestFit="1" customWidth="1"/>
    <col min="5" max="5" width="11.1640625" bestFit="1" customWidth="1"/>
    <col min="6" max="6" width="35.1640625" bestFit="1" customWidth="1"/>
    <col min="7" max="7" width="15.5" bestFit="1" customWidth="1"/>
    <col min="8" max="8" width="22.83203125" bestFit="1" customWidth="1"/>
    <col min="9" max="9" width="7.1640625" bestFit="1" customWidth="1"/>
    <col min="10" max="10" width="9.33203125" bestFit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>
        <v>1000915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149522</v>
      </c>
      <c r="J2" t="s">
        <v>17</v>
      </c>
    </row>
    <row r="3" spans="1:10" x14ac:dyDescent="0.2">
      <c r="A3">
        <v>1000915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18</v>
      </c>
      <c r="H3" t="s">
        <v>19</v>
      </c>
      <c r="I3">
        <v>66309</v>
      </c>
      <c r="J3" t="s">
        <v>20</v>
      </c>
    </row>
    <row r="4" spans="1:10" x14ac:dyDescent="0.2">
      <c r="A4">
        <v>1000915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21</v>
      </c>
      <c r="H4" t="s">
        <v>22</v>
      </c>
      <c r="I4">
        <v>3710</v>
      </c>
      <c r="J4" t="s">
        <v>23</v>
      </c>
    </row>
    <row r="5" spans="1:10" x14ac:dyDescent="0.2">
      <c r="A5">
        <v>1000915</v>
      </c>
      <c r="B5" t="s">
        <v>10</v>
      </c>
      <c r="C5" t="s">
        <v>24</v>
      </c>
      <c r="D5" t="s">
        <v>25</v>
      </c>
      <c r="E5" t="s">
        <v>13</v>
      </c>
      <c r="F5" t="s">
        <v>14</v>
      </c>
      <c r="G5" t="s">
        <v>15</v>
      </c>
      <c r="H5" t="s">
        <v>16</v>
      </c>
      <c r="I5">
        <v>62253</v>
      </c>
      <c r="J5" t="s">
        <v>17</v>
      </c>
    </row>
    <row r="6" spans="1:10" x14ac:dyDescent="0.2">
      <c r="A6">
        <v>1000915</v>
      </c>
      <c r="B6" t="s">
        <v>10</v>
      </c>
      <c r="C6" t="s">
        <v>24</v>
      </c>
      <c r="D6" t="s">
        <v>25</v>
      </c>
      <c r="E6" t="s">
        <v>13</v>
      </c>
      <c r="F6" t="s">
        <v>14</v>
      </c>
      <c r="G6" t="s">
        <v>18</v>
      </c>
      <c r="H6" t="s">
        <v>19</v>
      </c>
      <c r="I6">
        <v>46725</v>
      </c>
      <c r="J6" t="s">
        <v>20</v>
      </c>
    </row>
    <row r="7" spans="1:10" x14ac:dyDescent="0.2">
      <c r="A7">
        <v>1000915</v>
      </c>
      <c r="B7" t="s">
        <v>10</v>
      </c>
      <c r="C7" t="s">
        <v>24</v>
      </c>
      <c r="D7" t="s">
        <v>25</v>
      </c>
      <c r="E7" t="s">
        <v>13</v>
      </c>
      <c r="F7" t="s">
        <v>14</v>
      </c>
      <c r="G7" t="s">
        <v>21</v>
      </c>
      <c r="H7" t="s">
        <v>22</v>
      </c>
      <c r="I7">
        <v>1539</v>
      </c>
      <c r="J7" t="s">
        <v>23</v>
      </c>
    </row>
    <row r="8" spans="1:10" x14ac:dyDescent="0.2">
      <c r="A8">
        <v>1000915</v>
      </c>
      <c r="B8" t="s">
        <v>10</v>
      </c>
      <c r="C8" t="s">
        <v>26</v>
      </c>
      <c r="D8" t="s">
        <v>27</v>
      </c>
      <c r="E8" t="s">
        <v>13</v>
      </c>
      <c r="F8" t="s">
        <v>14</v>
      </c>
      <c r="G8" t="s">
        <v>15</v>
      </c>
      <c r="H8" t="s">
        <v>16</v>
      </c>
      <c r="I8">
        <v>48186</v>
      </c>
      <c r="J8" t="s">
        <v>17</v>
      </c>
    </row>
    <row r="9" spans="1:10" x14ac:dyDescent="0.2">
      <c r="A9">
        <v>1000915</v>
      </c>
      <c r="B9" t="s">
        <v>10</v>
      </c>
      <c r="C9" t="s">
        <v>26</v>
      </c>
      <c r="D9" t="s">
        <v>27</v>
      </c>
      <c r="E9" t="s">
        <v>13</v>
      </c>
      <c r="F9" t="s">
        <v>14</v>
      </c>
      <c r="G9" t="s">
        <v>18</v>
      </c>
      <c r="H9" t="s">
        <v>19</v>
      </c>
      <c r="I9">
        <v>17705</v>
      </c>
      <c r="J9" t="s">
        <v>20</v>
      </c>
    </row>
    <row r="10" spans="1:10" x14ac:dyDescent="0.2">
      <c r="A10">
        <v>1000915</v>
      </c>
      <c r="B10" t="s">
        <v>10</v>
      </c>
      <c r="C10" t="s">
        <v>26</v>
      </c>
      <c r="D10" t="s">
        <v>27</v>
      </c>
      <c r="E10" t="s">
        <v>13</v>
      </c>
      <c r="F10" t="s">
        <v>14</v>
      </c>
      <c r="G10" t="s">
        <v>21</v>
      </c>
      <c r="H10" t="s">
        <v>22</v>
      </c>
      <c r="I10">
        <v>743</v>
      </c>
      <c r="J10" t="s">
        <v>23</v>
      </c>
    </row>
    <row r="11" spans="1:10" x14ac:dyDescent="0.2">
      <c r="A11">
        <v>1000915</v>
      </c>
      <c r="B11" t="s">
        <v>10</v>
      </c>
      <c r="C11" t="s">
        <v>28</v>
      </c>
      <c r="D11" t="s">
        <v>29</v>
      </c>
      <c r="E11" t="s">
        <v>13</v>
      </c>
      <c r="F11" t="s">
        <v>14</v>
      </c>
      <c r="G11" t="s">
        <v>15</v>
      </c>
      <c r="H11" t="s">
        <v>16</v>
      </c>
      <c r="I11">
        <v>5606</v>
      </c>
      <c r="J11" t="s">
        <v>17</v>
      </c>
    </row>
    <row r="12" spans="1:10" x14ac:dyDescent="0.2">
      <c r="A12">
        <v>1000915</v>
      </c>
      <c r="B12" t="s">
        <v>10</v>
      </c>
      <c r="C12" t="s">
        <v>28</v>
      </c>
      <c r="D12" t="s">
        <v>29</v>
      </c>
      <c r="E12" t="s">
        <v>13</v>
      </c>
      <c r="F12" t="s">
        <v>14</v>
      </c>
      <c r="G12" t="s">
        <v>18</v>
      </c>
      <c r="H12" t="s">
        <v>19</v>
      </c>
      <c r="I12">
        <v>8752</v>
      </c>
      <c r="J12" t="s">
        <v>20</v>
      </c>
    </row>
    <row r="13" spans="1:10" x14ac:dyDescent="0.2">
      <c r="A13">
        <v>1000915</v>
      </c>
      <c r="B13" t="s">
        <v>10</v>
      </c>
      <c r="C13" t="s">
        <v>28</v>
      </c>
      <c r="D13" t="s">
        <v>29</v>
      </c>
      <c r="E13" t="s">
        <v>13</v>
      </c>
      <c r="F13" t="s">
        <v>14</v>
      </c>
      <c r="G13" t="s">
        <v>21</v>
      </c>
      <c r="H13" t="s">
        <v>22</v>
      </c>
      <c r="I13">
        <v>253</v>
      </c>
      <c r="J13" t="s">
        <v>23</v>
      </c>
    </row>
    <row r="14" spans="1:10" x14ac:dyDescent="0.2">
      <c r="A14">
        <v>1000915</v>
      </c>
      <c r="B14" t="s">
        <v>10</v>
      </c>
      <c r="C14" t="s">
        <v>30</v>
      </c>
      <c r="D14" t="s">
        <v>31</v>
      </c>
      <c r="E14" t="s">
        <v>13</v>
      </c>
      <c r="F14" t="s">
        <v>14</v>
      </c>
      <c r="G14" t="s">
        <v>15</v>
      </c>
      <c r="H14" t="s">
        <v>16</v>
      </c>
      <c r="I14">
        <v>22131</v>
      </c>
      <c r="J14" t="s">
        <v>17</v>
      </c>
    </row>
    <row r="15" spans="1:10" x14ac:dyDescent="0.2">
      <c r="A15">
        <v>1000915</v>
      </c>
      <c r="B15" t="s">
        <v>10</v>
      </c>
      <c r="C15" t="s">
        <v>30</v>
      </c>
      <c r="D15" t="s">
        <v>31</v>
      </c>
      <c r="E15" t="s">
        <v>13</v>
      </c>
      <c r="F15" t="s">
        <v>14</v>
      </c>
      <c r="G15" t="s">
        <v>18</v>
      </c>
      <c r="H15" t="s">
        <v>19</v>
      </c>
      <c r="I15">
        <v>38445</v>
      </c>
      <c r="J15" t="s">
        <v>20</v>
      </c>
    </row>
    <row r="16" spans="1:10" x14ac:dyDescent="0.2">
      <c r="A16">
        <v>1000915</v>
      </c>
      <c r="B16" t="s">
        <v>10</v>
      </c>
      <c r="C16" t="s">
        <v>30</v>
      </c>
      <c r="D16" t="s">
        <v>31</v>
      </c>
      <c r="E16" t="s">
        <v>13</v>
      </c>
      <c r="F16" t="s">
        <v>14</v>
      </c>
      <c r="G16" t="s">
        <v>21</v>
      </c>
      <c r="H16" t="s">
        <v>22</v>
      </c>
      <c r="I16">
        <v>1699</v>
      </c>
      <c r="J16" t="s">
        <v>23</v>
      </c>
    </row>
    <row r="17" spans="1:10" x14ac:dyDescent="0.2">
      <c r="A17">
        <v>1000915</v>
      </c>
      <c r="B17" t="s">
        <v>10</v>
      </c>
      <c r="C17" t="s">
        <v>30</v>
      </c>
      <c r="D17" t="s">
        <v>31</v>
      </c>
      <c r="E17" t="s">
        <v>32</v>
      </c>
      <c r="F17" t="s">
        <v>33</v>
      </c>
      <c r="G17" t="s">
        <v>15</v>
      </c>
      <c r="H17" t="s">
        <v>34</v>
      </c>
      <c r="I17">
        <v>37649</v>
      </c>
      <c r="J17" t="s">
        <v>23</v>
      </c>
    </row>
    <row r="18" spans="1:10" x14ac:dyDescent="0.2">
      <c r="A18">
        <v>1000915</v>
      </c>
      <c r="B18" t="s">
        <v>10</v>
      </c>
      <c r="C18" t="s">
        <v>30</v>
      </c>
      <c r="D18" t="s">
        <v>31</v>
      </c>
      <c r="E18" t="s">
        <v>32</v>
      </c>
      <c r="F18" t="s">
        <v>33</v>
      </c>
      <c r="G18" t="s">
        <v>18</v>
      </c>
      <c r="H18" t="s">
        <v>35</v>
      </c>
      <c r="I18">
        <v>22957</v>
      </c>
      <c r="J18" t="s">
        <v>23</v>
      </c>
    </row>
    <row r="19" spans="1:10" x14ac:dyDescent="0.2">
      <c r="A19">
        <v>1000915</v>
      </c>
      <c r="B19" t="s">
        <v>10</v>
      </c>
      <c r="C19" t="s">
        <v>36</v>
      </c>
      <c r="D19" t="s">
        <v>37</v>
      </c>
      <c r="E19" t="s">
        <v>13</v>
      </c>
      <c r="F19" t="s">
        <v>14</v>
      </c>
      <c r="G19" t="s">
        <v>15</v>
      </c>
      <c r="H19" t="s">
        <v>16</v>
      </c>
      <c r="I19">
        <v>3680</v>
      </c>
      <c r="J19" t="s">
        <v>17</v>
      </c>
    </row>
    <row r="20" spans="1:10" x14ac:dyDescent="0.2">
      <c r="A20">
        <v>1000915</v>
      </c>
      <c r="B20" t="s">
        <v>10</v>
      </c>
      <c r="C20" t="s">
        <v>36</v>
      </c>
      <c r="D20" t="s">
        <v>37</v>
      </c>
      <c r="E20" t="s">
        <v>13</v>
      </c>
      <c r="F20" t="s">
        <v>14</v>
      </c>
      <c r="G20" t="s">
        <v>18</v>
      </c>
      <c r="H20" t="s">
        <v>19</v>
      </c>
      <c r="I20">
        <v>2699</v>
      </c>
      <c r="J20" t="s">
        <v>20</v>
      </c>
    </row>
    <row r="21" spans="1:10" x14ac:dyDescent="0.2">
      <c r="A21">
        <v>1000915</v>
      </c>
      <c r="B21" t="s">
        <v>10</v>
      </c>
      <c r="C21" t="s">
        <v>36</v>
      </c>
      <c r="D21" t="s">
        <v>37</v>
      </c>
      <c r="E21" t="s">
        <v>13</v>
      </c>
      <c r="F21" t="s">
        <v>14</v>
      </c>
      <c r="G21" t="s">
        <v>21</v>
      </c>
      <c r="H21" t="s">
        <v>22</v>
      </c>
      <c r="I21">
        <v>41</v>
      </c>
      <c r="J21" t="s">
        <v>23</v>
      </c>
    </row>
    <row r="22" spans="1:10" x14ac:dyDescent="0.2">
      <c r="A22">
        <v>1000915</v>
      </c>
      <c r="B22" t="s">
        <v>10</v>
      </c>
      <c r="C22" t="s">
        <v>38</v>
      </c>
      <c r="D22" t="s">
        <v>39</v>
      </c>
      <c r="E22" t="s">
        <v>13</v>
      </c>
      <c r="F22" t="s">
        <v>14</v>
      </c>
      <c r="G22" t="s">
        <v>15</v>
      </c>
      <c r="H22" t="s">
        <v>16</v>
      </c>
      <c r="I22">
        <v>1567</v>
      </c>
      <c r="J22" t="s">
        <v>17</v>
      </c>
    </row>
    <row r="23" spans="1:10" x14ac:dyDescent="0.2">
      <c r="A23">
        <v>1000915</v>
      </c>
      <c r="B23" t="s">
        <v>10</v>
      </c>
      <c r="C23" t="s">
        <v>38</v>
      </c>
      <c r="D23" t="s">
        <v>39</v>
      </c>
      <c r="E23" t="s">
        <v>13</v>
      </c>
      <c r="F23" t="s">
        <v>14</v>
      </c>
      <c r="G23" t="s">
        <v>18</v>
      </c>
      <c r="H23" t="s">
        <v>19</v>
      </c>
      <c r="I23">
        <v>3599</v>
      </c>
      <c r="J23" t="s">
        <v>20</v>
      </c>
    </row>
    <row r="24" spans="1:10" x14ac:dyDescent="0.2">
      <c r="A24">
        <v>1000915</v>
      </c>
      <c r="B24" t="s">
        <v>10</v>
      </c>
      <c r="C24" t="s">
        <v>38</v>
      </c>
      <c r="D24" t="s">
        <v>39</v>
      </c>
      <c r="E24" t="s">
        <v>13</v>
      </c>
      <c r="F24" t="s">
        <v>14</v>
      </c>
      <c r="G24" t="s">
        <v>21</v>
      </c>
      <c r="H24" t="s">
        <v>22</v>
      </c>
      <c r="I24">
        <v>66</v>
      </c>
      <c r="J24" t="s">
        <v>23</v>
      </c>
    </row>
    <row r="25" spans="1:10" x14ac:dyDescent="0.2">
      <c r="A25">
        <v>1000915</v>
      </c>
      <c r="B25" t="s">
        <v>10</v>
      </c>
      <c r="C25" t="s">
        <v>40</v>
      </c>
      <c r="D25" t="s">
        <v>41</v>
      </c>
      <c r="E25" t="s">
        <v>13</v>
      </c>
      <c r="F25" t="s">
        <v>14</v>
      </c>
      <c r="G25" t="s">
        <v>15</v>
      </c>
      <c r="H25" t="s">
        <v>16</v>
      </c>
      <c r="I25">
        <v>2405</v>
      </c>
      <c r="J25" t="s">
        <v>17</v>
      </c>
    </row>
    <row r="26" spans="1:10" x14ac:dyDescent="0.2">
      <c r="A26">
        <v>1000915</v>
      </c>
      <c r="B26" t="s">
        <v>10</v>
      </c>
      <c r="C26" t="s">
        <v>40</v>
      </c>
      <c r="D26" t="s">
        <v>41</v>
      </c>
      <c r="E26" t="s">
        <v>13</v>
      </c>
      <c r="F26" t="s">
        <v>14</v>
      </c>
      <c r="G26" t="s">
        <v>18</v>
      </c>
      <c r="H26" t="s">
        <v>19</v>
      </c>
      <c r="I26">
        <v>11621</v>
      </c>
      <c r="J26" t="s">
        <v>20</v>
      </c>
    </row>
    <row r="27" spans="1:10" x14ac:dyDescent="0.2">
      <c r="A27">
        <v>1000915</v>
      </c>
      <c r="B27" t="s">
        <v>10</v>
      </c>
      <c r="C27" t="s">
        <v>40</v>
      </c>
      <c r="D27" t="s">
        <v>41</v>
      </c>
      <c r="E27" t="s">
        <v>13</v>
      </c>
      <c r="F27" t="s">
        <v>14</v>
      </c>
      <c r="G27" t="s">
        <v>21</v>
      </c>
      <c r="H27" t="s">
        <v>22</v>
      </c>
      <c r="I27">
        <v>180</v>
      </c>
      <c r="J27" t="s">
        <v>23</v>
      </c>
    </row>
    <row r="28" spans="1:10" x14ac:dyDescent="0.2">
      <c r="A28">
        <v>1000915</v>
      </c>
      <c r="B28" t="s">
        <v>10</v>
      </c>
      <c r="C28" t="s">
        <v>42</v>
      </c>
      <c r="D28" t="s">
        <v>43</v>
      </c>
      <c r="E28" t="s">
        <v>13</v>
      </c>
      <c r="F28" t="s">
        <v>14</v>
      </c>
      <c r="G28" t="s">
        <v>15</v>
      </c>
      <c r="H28" t="s">
        <v>16</v>
      </c>
      <c r="I28">
        <v>2712</v>
      </c>
      <c r="J28" t="s">
        <v>17</v>
      </c>
    </row>
    <row r="29" spans="1:10" x14ac:dyDescent="0.2">
      <c r="A29">
        <v>1000915</v>
      </c>
      <c r="B29" t="s">
        <v>10</v>
      </c>
      <c r="C29" t="s">
        <v>42</v>
      </c>
      <c r="D29" t="s">
        <v>43</v>
      </c>
      <c r="E29" t="s">
        <v>13</v>
      </c>
      <c r="F29" t="s">
        <v>14</v>
      </c>
      <c r="G29" t="s">
        <v>18</v>
      </c>
      <c r="H29" t="s">
        <v>19</v>
      </c>
      <c r="I29">
        <v>656</v>
      </c>
      <c r="J29" t="s">
        <v>20</v>
      </c>
    </row>
    <row r="30" spans="1:10" x14ac:dyDescent="0.2">
      <c r="A30">
        <v>1000915</v>
      </c>
      <c r="B30" t="s">
        <v>10</v>
      </c>
      <c r="C30" t="s">
        <v>42</v>
      </c>
      <c r="D30" t="s">
        <v>43</v>
      </c>
      <c r="E30" t="s">
        <v>13</v>
      </c>
      <c r="F30" t="s">
        <v>14</v>
      </c>
      <c r="G30" t="s">
        <v>21</v>
      </c>
      <c r="H30" t="s">
        <v>22</v>
      </c>
      <c r="I30">
        <v>7</v>
      </c>
      <c r="J30" t="s">
        <v>23</v>
      </c>
    </row>
    <row r="31" spans="1:10" x14ac:dyDescent="0.2">
      <c r="A31">
        <v>1000915</v>
      </c>
      <c r="B31" t="s">
        <v>10</v>
      </c>
      <c r="C31" t="s">
        <v>44</v>
      </c>
      <c r="D31" t="s">
        <v>45</v>
      </c>
      <c r="E31" t="s">
        <v>13</v>
      </c>
      <c r="F31" t="s">
        <v>14</v>
      </c>
      <c r="G31" t="s">
        <v>15</v>
      </c>
      <c r="H31" t="s">
        <v>16</v>
      </c>
      <c r="I31">
        <v>2914</v>
      </c>
      <c r="J31" t="s">
        <v>17</v>
      </c>
    </row>
    <row r="32" spans="1:10" x14ac:dyDescent="0.2">
      <c r="A32">
        <v>1000915</v>
      </c>
      <c r="B32" t="s">
        <v>10</v>
      </c>
      <c r="C32" t="s">
        <v>44</v>
      </c>
      <c r="D32" t="s">
        <v>45</v>
      </c>
      <c r="E32" t="s">
        <v>13</v>
      </c>
      <c r="F32" t="s">
        <v>14</v>
      </c>
      <c r="G32" t="s">
        <v>18</v>
      </c>
      <c r="H32" t="s">
        <v>19</v>
      </c>
      <c r="I32">
        <v>2756</v>
      </c>
      <c r="J32" t="s">
        <v>20</v>
      </c>
    </row>
    <row r="33" spans="1:10" x14ac:dyDescent="0.2">
      <c r="A33">
        <v>1000915</v>
      </c>
      <c r="B33" t="s">
        <v>10</v>
      </c>
      <c r="C33" t="s">
        <v>44</v>
      </c>
      <c r="D33" t="s">
        <v>45</v>
      </c>
      <c r="E33" t="s">
        <v>13</v>
      </c>
      <c r="F33" t="s">
        <v>14</v>
      </c>
      <c r="G33" t="s">
        <v>21</v>
      </c>
      <c r="H33" t="s">
        <v>22</v>
      </c>
      <c r="I33">
        <v>41</v>
      </c>
      <c r="J33" t="s">
        <v>23</v>
      </c>
    </row>
    <row r="34" spans="1:10" x14ac:dyDescent="0.2">
      <c r="A34">
        <v>1000915</v>
      </c>
      <c r="B34" t="s">
        <v>10</v>
      </c>
      <c r="C34" t="s">
        <v>46</v>
      </c>
      <c r="D34" t="s">
        <v>47</v>
      </c>
      <c r="E34" t="s">
        <v>13</v>
      </c>
      <c r="F34" t="s">
        <v>14</v>
      </c>
      <c r="G34" t="s">
        <v>15</v>
      </c>
      <c r="H34" t="s">
        <v>16</v>
      </c>
      <c r="I34">
        <v>11705</v>
      </c>
      <c r="J34" t="s">
        <v>17</v>
      </c>
    </row>
    <row r="35" spans="1:10" x14ac:dyDescent="0.2">
      <c r="A35">
        <v>1000915</v>
      </c>
      <c r="B35" t="s">
        <v>10</v>
      </c>
      <c r="C35" t="s">
        <v>46</v>
      </c>
      <c r="D35" t="s">
        <v>47</v>
      </c>
      <c r="E35" t="s">
        <v>13</v>
      </c>
      <c r="F35" t="s">
        <v>14</v>
      </c>
      <c r="G35" t="s">
        <v>18</v>
      </c>
      <c r="H35" t="s">
        <v>19</v>
      </c>
      <c r="I35">
        <v>14567</v>
      </c>
      <c r="J35" t="s">
        <v>20</v>
      </c>
    </row>
    <row r="36" spans="1:10" x14ac:dyDescent="0.2">
      <c r="A36">
        <v>1000915</v>
      </c>
      <c r="B36" t="s">
        <v>10</v>
      </c>
      <c r="C36" t="s">
        <v>46</v>
      </c>
      <c r="D36" t="s">
        <v>47</v>
      </c>
      <c r="E36" t="s">
        <v>13</v>
      </c>
      <c r="F36" t="s">
        <v>14</v>
      </c>
      <c r="G36" t="s">
        <v>21</v>
      </c>
      <c r="H36" t="s">
        <v>22</v>
      </c>
      <c r="I36">
        <v>399</v>
      </c>
      <c r="J36" t="s">
        <v>23</v>
      </c>
    </row>
    <row r="37" spans="1:10" x14ac:dyDescent="0.2">
      <c r="A37">
        <v>1000915</v>
      </c>
      <c r="B37" t="s">
        <v>10</v>
      </c>
      <c r="C37" t="s">
        <v>48</v>
      </c>
      <c r="D37" t="s">
        <v>49</v>
      </c>
      <c r="E37" t="s">
        <v>13</v>
      </c>
      <c r="F37" t="s">
        <v>14</v>
      </c>
      <c r="G37" t="s">
        <v>15</v>
      </c>
      <c r="H37" t="s">
        <v>16</v>
      </c>
      <c r="I37">
        <v>4247</v>
      </c>
      <c r="J37" t="s">
        <v>17</v>
      </c>
    </row>
    <row r="38" spans="1:10" x14ac:dyDescent="0.2">
      <c r="A38">
        <v>1000915</v>
      </c>
      <c r="B38" t="s">
        <v>10</v>
      </c>
      <c r="C38" t="s">
        <v>48</v>
      </c>
      <c r="D38" t="s">
        <v>49</v>
      </c>
      <c r="E38" t="s">
        <v>13</v>
      </c>
      <c r="F38" t="s">
        <v>14</v>
      </c>
      <c r="G38" t="s">
        <v>18</v>
      </c>
      <c r="H38" t="s">
        <v>19</v>
      </c>
      <c r="I38">
        <v>3308</v>
      </c>
      <c r="J38" t="s">
        <v>20</v>
      </c>
    </row>
    <row r="39" spans="1:10" x14ac:dyDescent="0.2">
      <c r="A39">
        <v>1000915</v>
      </c>
      <c r="B39" t="s">
        <v>10</v>
      </c>
      <c r="C39" t="s">
        <v>48</v>
      </c>
      <c r="D39" t="s">
        <v>49</v>
      </c>
      <c r="E39" t="s">
        <v>13</v>
      </c>
      <c r="F39" t="s">
        <v>14</v>
      </c>
      <c r="G39" t="s">
        <v>21</v>
      </c>
      <c r="H39" t="s">
        <v>22</v>
      </c>
      <c r="I39">
        <v>67</v>
      </c>
      <c r="J39" t="s">
        <v>23</v>
      </c>
    </row>
    <row r="40" spans="1:10" x14ac:dyDescent="0.2">
      <c r="A40">
        <v>1000915</v>
      </c>
      <c r="B40" t="s">
        <v>10</v>
      </c>
      <c r="C40" t="s">
        <v>50</v>
      </c>
      <c r="D40" t="s">
        <v>51</v>
      </c>
      <c r="E40" t="s">
        <v>13</v>
      </c>
      <c r="F40" t="s">
        <v>14</v>
      </c>
      <c r="G40" t="s">
        <v>15</v>
      </c>
      <c r="H40" t="s">
        <v>16</v>
      </c>
      <c r="I40">
        <v>1525</v>
      </c>
      <c r="J40" t="s">
        <v>17</v>
      </c>
    </row>
    <row r="41" spans="1:10" x14ac:dyDescent="0.2">
      <c r="A41">
        <v>1000915</v>
      </c>
      <c r="B41" t="s">
        <v>10</v>
      </c>
      <c r="C41" t="s">
        <v>50</v>
      </c>
      <c r="D41" t="s">
        <v>51</v>
      </c>
      <c r="E41" t="s">
        <v>13</v>
      </c>
      <c r="F41" t="s">
        <v>14</v>
      </c>
      <c r="G41" t="s">
        <v>18</v>
      </c>
      <c r="H41" t="s">
        <v>19</v>
      </c>
      <c r="I41">
        <v>3996</v>
      </c>
      <c r="J41" t="s">
        <v>20</v>
      </c>
    </row>
    <row r="42" spans="1:10" x14ac:dyDescent="0.2">
      <c r="A42">
        <v>1000915</v>
      </c>
      <c r="B42" t="s">
        <v>10</v>
      </c>
      <c r="C42" t="s">
        <v>50</v>
      </c>
      <c r="D42" t="s">
        <v>51</v>
      </c>
      <c r="E42" t="s">
        <v>13</v>
      </c>
      <c r="F42" t="s">
        <v>14</v>
      </c>
      <c r="G42" t="s">
        <v>21</v>
      </c>
      <c r="H42" t="s">
        <v>22</v>
      </c>
      <c r="I42">
        <v>109</v>
      </c>
      <c r="J42" t="s">
        <v>23</v>
      </c>
    </row>
    <row r="43" spans="1:10" x14ac:dyDescent="0.2">
      <c r="A43">
        <v>1000915</v>
      </c>
      <c r="B43" t="s">
        <v>10</v>
      </c>
      <c r="C43" t="s">
        <v>52</v>
      </c>
      <c r="D43" t="s">
        <v>53</v>
      </c>
      <c r="E43" t="s">
        <v>13</v>
      </c>
      <c r="F43" t="s">
        <v>14</v>
      </c>
      <c r="G43" t="s">
        <v>15</v>
      </c>
      <c r="H43" t="s">
        <v>16</v>
      </c>
      <c r="I43">
        <v>2298</v>
      </c>
      <c r="J43" t="s">
        <v>17</v>
      </c>
    </row>
    <row r="44" spans="1:10" x14ac:dyDescent="0.2">
      <c r="A44">
        <v>1000915</v>
      </c>
      <c r="B44" t="s">
        <v>10</v>
      </c>
      <c r="C44" t="s">
        <v>52</v>
      </c>
      <c r="D44" t="s">
        <v>53</v>
      </c>
      <c r="E44" t="s">
        <v>13</v>
      </c>
      <c r="F44" t="s">
        <v>14</v>
      </c>
      <c r="G44" t="s">
        <v>18</v>
      </c>
      <c r="H44" t="s">
        <v>19</v>
      </c>
      <c r="I44">
        <v>7555</v>
      </c>
      <c r="J44" t="s">
        <v>20</v>
      </c>
    </row>
    <row r="45" spans="1:10" x14ac:dyDescent="0.2">
      <c r="A45">
        <v>1000915</v>
      </c>
      <c r="B45" t="s">
        <v>10</v>
      </c>
      <c r="C45" t="s">
        <v>52</v>
      </c>
      <c r="D45" t="s">
        <v>53</v>
      </c>
      <c r="E45" t="s">
        <v>13</v>
      </c>
      <c r="F45" t="s">
        <v>14</v>
      </c>
      <c r="G45" t="s">
        <v>21</v>
      </c>
      <c r="H45" t="s">
        <v>22</v>
      </c>
      <c r="I45">
        <v>132</v>
      </c>
      <c r="J45" t="s">
        <v>23</v>
      </c>
    </row>
    <row r="46" spans="1:10" x14ac:dyDescent="0.2">
      <c r="A46">
        <v>1000915</v>
      </c>
      <c r="B46" t="s">
        <v>10</v>
      </c>
      <c r="C46" t="s">
        <v>54</v>
      </c>
      <c r="D46" t="s">
        <v>55</v>
      </c>
      <c r="E46" t="s">
        <v>13</v>
      </c>
      <c r="F46" t="s">
        <v>14</v>
      </c>
      <c r="G46" t="s">
        <v>15</v>
      </c>
      <c r="H46" t="s">
        <v>16</v>
      </c>
      <c r="I46">
        <v>2273</v>
      </c>
      <c r="J46" t="s">
        <v>17</v>
      </c>
    </row>
    <row r="47" spans="1:10" x14ac:dyDescent="0.2">
      <c r="A47">
        <v>1000915</v>
      </c>
      <c r="B47" t="s">
        <v>10</v>
      </c>
      <c r="C47" t="s">
        <v>54</v>
      </c>
      <c r="D47" t="s">
        <v>55</v>
      </c>
      <c r="E47" t="s">
        <v>13</v>
      </c>
      <c r="F47" t="s">
        <v>14</v>
      </c>
      <c r="G47" t="s">
        <v>18</v>
      </c>
      <c r="H47" t="s">
        <v>19</v>
      </c>
      <c r="I47">
        <v>1949</v>
      </c>
      <c r="J47" t="s">
        <v>20</v>
      </c>
    </row>
    <row r="48" spans="1:10" x14ac:dyDescent="0.2">
      <c r="A48">
        <v>1000915</v>
      </c>
      <c r="B48" t="s">
        <v>10</v>
      </c>
      <c r="C48" t="s">
        <v>56</v>
      </c>
      <c r="D48" t="s">
        <v>57</v>
      </c>
      <c r="E48" t="s">
        <v>13</v>
      </c>
      <c r="F48" t="s">
        <v>14</v>
      </c>
      <c r="G48" t="s">
        <v>15</v>
      </c>
      <c r="H48" t="s">
        <v>16</v>
      </c>
      <c r="I48">
        <v>4346</v>
      </c>
      <c r="J48" t="s">
        <v>17</v>
      </c>
    </row>
    <row r="49" spans="1:10" x14ac:dyDescent="0.2">
      <c r="A49">
        <v>1000915</v>
      </c>
      <c r="B49" t="s">
        <v>10</v>
      </c>
      <c r="C49" t="s">
        <v>56</v>
      </c>
      <c r="D49" t="s">
        <v>57</v>
      </c>
      <c r="E49" t="s">
        <v>13</v>
      </c>
      <c r="F49" t="s">
        <v>14</v>
      </c>
      <c r="G49" t="s">
        <v>18</v>
      </c>
      <c r="H49" t="s">
        <v>19</v>
      </c>
      <c r="I49">
        <v>3984</v>
      </c>
      <c r="J49" t="s">
        <v>20</v>
      </c>
    </row>
    <row r="50" spans="1:10" x14ac:dyDescent="0.2">
      <c r="A50">
        <v>1000915</v>
      </c>
      <c r="B50" t="s">
        <v>10</v>
      </c>
      <c r="C50" t="s">
        <v>56</v>
      </c>
      <c r="D50" t="s">
        <v>57</v>
      </c>
      <c r="E50" t="s">
        <v>13</v>
      </c>
      <c r="F50" t="s">
        <v>14</v>
      </c>
      <c r="G50" t="s">
        <v>21</v>
      </c>
      <c r="H50" t="s">
        <v>22</v>
      </c>
      <c r="I50">
        <v>43</v>
      </c>
      <c r="J50" t="s">
        <v>23</v>
      </c>
    </row>
    <row r="51" spans="1:10" x14ac:dyDescent="0.2">
      <c r="A51">
        <v>1000915</v>
      </c>
      <c r="B51" t="s">
        <v>10</v>
      </c>
      <c r="C51" t="s">
        <v>58</v>
      </c>
      <c r="D51" t="s">
        <v>59</v>
      </c>
      <c r="E51" t="s">
        <v>13</v>
      </c>
      <c r="F51" t="s">
        <v>14</v>
      </c>
      <c r="G51" t="s">
        <v>15</v>
      </c>
      <c r="H51" t="s">
        <v>16</v>
      </c>
      <c r="I51">
        <v>985</v>
      </c>
      <c r="J51" t="s">
        <v>17</v>
      </c>
    </row>
    <row r="52" spans="1:10" x14ac:dyDescent="0.2">
      <c r="A52">
        <v>1000915</v>
      </c>
      <c r="B52" t="s">
        <v>10</v>
      </c>
      <c r="C52" t="s">
        <v>58</v>
      </c>
      <c r="D52" t="s">
        <v>59</v>
      </c>
      <c r="E52" t="s">
        <v>13</v>
      </c>
      <c r="F52" t="s">
        <v>14</v>
      </c>
      <c r="G52" t="s">
        <v>18</v>
      </c>
      <c r="H52" t="s">
        <v>19</v>
      </c>
      <c r="I52">
        <v>2586</v>
      </c>
      <c r="J52" t="s">
        <v>20</v>
      </c>
    </row>
    <row r="53" spans="1:10" x14ac:dyDescent="0.2">
      <c r="A53">
        <v>1000915</v>
      </c>
      <c r="B53" t="s">
        <v>10</v>
      </c>
      <c r="C53" t="s">
        <v>58</v>
      </c>
      <c r="D53" t="s">
        <v>59</v>
      </c>
      <c r="E53" t="s">
        <v>13</v>
      </c>
      <c r="F53" t="s">
        <v>14</v>
      </c>
      <c r="G53" t="s">
        <v>21</v>
      </c>
      <c r="H53" t="s">
        <v>22</v>
      </c>
      <c r="I53">
        <v>44</v>
      </c>
      <c r="J53" t="s">
        <v>23</v>
      </c>
    </row>
    <row r="54" spans="1:10" x14ac:dyDescent="0.2">
      <c r="A54">
        <v>1000915</v>
      </c>
      <c r="B54" t="s">
        <v>10</v>
      </c>
      <c r="C54" t="s">
        <v>60</v>
      </c>
      <c r="D54" t="s">
        <v>61</v>
      </c>
      <c r="E54" t="s">
        <v>13</v>
      </c>
      <c r="F54" t="s">
        <v>14</v>
      </c>
      <c r="G54" t="s">
        <v>15</v>
      </c>
      <c r="H54" t="s">
        <v>16</v>
      </c>
      <c r="I54">
        <v>594</v>
      </c>
      <c r="J54" t="s">
        <v>17</v>
      </c>
    </row>
    <row r="55" spans="1:10" x14ac:dyDescent="0.2">
      <c r="A55">
        <v>1000915</v>
      </c>
      <c r="B55" t="s">
        <v>10</v>
      </c>
      <c r="C55" t="s">
        <v>60</v>
      </c>
      <c r="D55" t="s">
        <v>61</v>
      </c>
      <c r="E55" t="s">
        <v>13</v>
      </c>
      <c r="F55" t="s">
        <v>14</v>
      </c>
      <c r="G55" t="s">
        <v>18</v>
      </c>
      <c r="H55" t="s">
        <v>19</v>
      </c>
      <c r="I55">
        <v>2465</v>
      </c>
      <c r="J55" t="s">
        <v>20</v>
      </c>
    </row>
    <row r="56" spans="1:10" x14ac:dyDescent="0.2">
      <c r="A56">
        <v>1000915</v>
      </c>
      <c r="B56" t="s">
        <v>10</v>
      </c>
      <c r="C56" t="s">
        <v>60</v>
      </c>
      <c r="D56" t="s">
        <v>61</v>
      </c>
      <c r="E56" t="s">
        <v>13</v>
      </c>
      <c r="F56" t="s">
        <v>14</v>
      </c>
      <c r="G56" t="s">
        <v>21</v>
      </c>
      <c r="H56" t="s">
        <v>22</v>
      </c>
      <c r="I56">
        <v>30</v>
      </c>
      <c r="J56" t="s">
        <v>23</v>
      </c>
    </row>
    <row r="57" spans="1:10" x14ac:dyDescent="0.2">
      <c r="A57">
        <v>1000915</v>
      </c>
      <c r="B57" t="s">
        <v>10</v>
      </c>
      <c r="C57" t="s">
        <v>62</v>
      </c>
      <c r="D57" t="s">
        <v>63</v>
      </c>
      <c r="E57" t="s">
        <v>13</v>
      </c>
      <c r="F57" t="s">
        <v>14</v>
      </c>
      <c r="G57" t="s">
        <v>15</v>
      </c>
      <c r="H57" t="s">
        <v>16</v>
      </c>
      <c r="I57">
        <v>3715</v>
      </c>
      <c r="J57" t="s">
        <v>17</v>
      </c>
    </row>
    <row r="58" spans="1:10" x14ac:dyDescent="0.2">
      <c r="A58">
        <v>1000915</v>
      </c>
      <c r="B58" t="s">
        <v>10</v>
      </c>
      <c r="C58" t="s">
        <v>62</v>
      </c>
      <c r="D58" t="s">
        <v>63</v>
      </c>
      <c r="E58" t="s">
        <v>13</v>
      </c>
      <c r="F58" t="s">
        <v>14</v>
      </c>
      <c r="G58" t="s">
        <v>18</v>
      </c>
      <c r="H58" t="s">
        <v>19</v>
      </c>
      <c r="I58">
        <v>8052</v>
      </c>
      <c r="J58" t="s">
        <v>20</v>
      </c>
    </row>
    <row r="59" spans="1:10" x14ac:dyDescent="0.2">
      <c r="A59">
        <v>1000915</v>
      </c>
      <c r="B59" t="s">
        <v>10</v>
      </c>
      <c r="C59" t="s">
        <v>62</v>
      </c>
      <c r="D59" t="s">
        <v>63</v>
      </c>
      <c r="E59" t="s">
        <v>13</v>
      </c>
      <c r="F59" t="s">
        <v>14</v>
      </c>
      <c r="G59" t="s">
        <v>21</v>
      </c>
      <c r="H59" t="s">
        <v>22</v>
      </c>
      <c r="I59">
        <v>202</v>
      </c>
      <c r="J59" t="s">
        <v>23</v>
      </c>
    </row>
    <row r="60" spans="1:10" x14ac:dyDescent="0.2">
      <c r="A60">
        <v>1000915</v>
      </c>
      <c r="B60" t="s">
        <v>10</v>
      </c>
      <c r="C60" t="s">
        <v>64</v>
      </c>
      <c r="D60" t="s">
        <v>65</v>
      </c>
      <c r="E60" t="s">
        <v>13</v>
      </c>
      <c r="F60" t="s">
        <v>14</v>
      </c>
      <c r="G60" t="s">
        <v>15</v>
      </c>
      <c r="H60" t="s">
        <v>16</v>
      </c>
      <c r="I60">
        <v>6865</v>
      </c>
      <c r="J60" t="s">
        <v>17</v>
      </c>
    </row>
    <row r="61" spans="1:10" x14ac:dyDescent="0.2">
      <c r="A61">
        <v>1000915</v>
      </c>
      <c r="B61" t="s">
        <v>10</v>
      </c>
      <c r="C61" t="s">
        <v>64</v>
      </c>
      <c r="D61" t="s">
        <v>65</v>
      </c>
      <c r="E61" t="s">
        <v>13</v>
      </c>
      <c r="F61" t="s">
        <v>14</v>
      </c>
      <c r="G61" t="s">
        <v>18</v>
      </c>
      <c r="H61" t="s">
        <v>19</v>
      </c>
      <c r="I61">
        <v>7762</v>
      </c>
      <c r="J61" t="s">
        <v>20</v>
      </c>
    </row>
    <row r="62" spans="1:10" x14ac:dyDescent="0.2">
      <c r="A62">
        <v>1000915</v>
      </c>
      <c r="B62" t="s">
        <v>10</v>
      </c>
      <c r="C62" t="s">
        <v>64</v>
      </c>
      <c r="D62" t="s">
        <v>65</v>
      </c>
      <c r="E62" t="s">
        <v>13</v>
      </c>
      <c r="F62" t="s">
        <v>14</v>
      </c>
      <c r="G62" t="s">
        <v>21</v>
      </c>
      <c r="H62" t="s">
        <v>22</v>
      </c>
      <c r="I62">
        <v>171</v>
      </c>
      <c r="J62" t="s">
        <v>23</v>
      </c>
    </row>
    <row r="63" spans="1:10" x14ac:dyDescent="0.2">
      <c r="A63">
        <v>1000915</v>
      </c>
      <c r="B63" t="s">
        <v>10</v>
      </c>
      <c r="C63" t="s">
        <v>66</v>
      </c>
      <c r="D63" t="s">
        <v>67</v>
      </c>
      <c r="E63" t="s">
        <v>13</v>
      </c>
      <c r="F63" t="s">
        <v>14</v>
      </c>
      <c r="G63" t="s">
        <v>15</v>
      </c>
      <c r="H63" t="s">
        <v>16</v>
      </c>
      <c r="I63">
        <v>2259</v>
      </c>
      <c r="J63" t="s">
        <v>17</v>
      </c>
    </row>
    <row r="64" spans="1:10" x14ac:dyDescent="0.2">
      <c r="A64">
        <v>1000915</v>
      </c>
      <c r="B64" t="s">
        <v>10</v>
      </c>
      <c r="C64" t="s">
        <v>66</v>
      </c>
      <c r="D64" t="s">
        <v>67</v>
      </c>
      <c r="E64" t="s">
        <v>13</v>
      </c>
      <c r="F64" t="s">
        <v>14</v>
      </c>
      <c r="G64" t="s">
        <v>18</v>
      </c>
      <c r="H64" t="s">
        <v>19</v>
      </c>
      <c r="I64">
        <v>1815</v>
      </c>
      <c r="J64" t="s">
        <v>20</v>
      </c>
    </row>
    <row r="65" spans="1:10" x14ac:dyDescent="0.2">
      <c r="A65">
        <v>1000915</v>
      </c>
      <c r="B65" t="s">
        <v>10</v>
      </c>
      <c r="C65" t="s">
        <v>66</v>
      </c>
      <c r="D65" t="s">
        <v>67</v>
      </c>
      <c r="E65" t="s">
        <v>13</v>
      </c>
      <c r="F65" t="s">
        <v>14</v>
      </c>
      <c r="G65" t="s">
        <v>21</v>
      </c>
      <c r="H65" t="s">
        <v>22</v>
      </c>
      <c r="I65">
        <v>18</v>
      </c>
      <c r="J65" t="s">
        <v>23</v>
      </c>
    </row>
    <row r="66" spans="1:10" x14ac:dyDescent="0.2">
      <c r="A66">
        <v>1000915</v>
      </c>
      <c r="B66" t="s">
        <v>10</v>
      </c>
      <c r="C66" t="s">
        <v>68</v>
      </c>
      <c r="D66" t="s">
        <v>69</v>
      </c>
      <c r="E66" t="s">
        <v>13</v>
      </c>
      <c r="F66" t="s">
        <v>14</v>
      </c>
      <c r="G66" t="s">
        <v>15</v>
      </c>
      <c r="H66" t="s">
        <v>16</v>
      </c>
      <c r="I66">
        <v>1414</v>
      </c>
      <c r="J66" t="s">
        <v>17</v>
      </c>
    </row>
    <row r="67" spans="1:10" x14ac:dyDescent="0.2">
      <c r="A67">
        <v>1000915</v>
      </c>
      <c r="B67" t="s">
        <v>10</v>
      </c>
      <c r="C67" t="s">
        <v>68</v>
      </c>
      <c r="D67" t="s">
        <v>69</v>
      </c>
      <c r="E67" t="s">
        <v>13</v>
      </c>
      <c r="F67" t="s">
        <v>14</v>
      </c>
      <c r="G67" t="s">
        <v>18</v>
      </c>
      <c r="H67" t="s">
        <v>19</v>
      </c>
      <c r="I67">
        <v>1867</v>
      </c>
      <c r="J67" t="s">
        <v>20</v>
      </c>
    </row>
    <row r="68" spans="1:10" x14ac:dyDescent="0.2">
      <c r="A68">
        <v>1000915</v>
      </c>
      <c r="B68" t="s">
        <v>10</v>
      </c>
      <c r="C68" t="s">
        <v>68</v>
      </c>
      <c r="D68" t="s">
        <v>69</v>
      </c>
      <c r="E68" t="s">
        <v>13</v>
      </c>
      <c r="F68" t="s">
        <v>14</v>
      </c>
      <c r="G68" t="s">
        <v>21</v>
      </c>
      <c r="H68" t="s">
        <v>22</v>
      </c>
      <c r="I68">
        <v>30</v>
      </c>
      <c r="J68" t="s">
        <v>23</v>
      </c>
    </row>
    <row r="69" spans="1:10" x14ac:dyDescent="0.2">
      <c r="A69">
        <v>1000915</v>
      </c>
      <c r="B69" t="s">
        <v>10</v>
      </c>
      <c r="C69" t="s">
        <v>70</v>
      </c>
      <c r="D69" t="s">
        <v>71</v>
      </c>
      <c r="E69" t="s">
        <v>13</v>
      </c>
      <c r="F69" t="s">
        <v>14</v>
      </c>
      <c r="G69" t="s">
        <v>15</v>
      </c>
      <c r="H69" t="s">
        <v>16</v>
      </c>
      <c r="I69">
        <v>2102</v>
      </c>
      <c r="J69" t="s">
        <v>17</v>
      </c>
    </row>
    <row r="70" spans="1:10" x14ac:dyDescent="0.2">
      <c r="A70">
        <v>1000915</v>
      </c>
      <c r="B70" t="s">
        <v>10</v>
      </c>
      <c r="C70" t="s">
        <v>70</v>
      </c>
      <c r="D70" t="s">
        <v>71</v>
      </c>
      <c r="E70" t="s">
        <v>13</v>
      </c>
      <c r="F70" t="s">
        <v>14</v>
      </c>
      <c r="G70" t="s">
        <v>18</v>
      </c>
      <c r="H70" t="s">
        <v>19</v>
      </c>
      <c r="I70">
        <v>6825</v>
      </c>
      <c r="J70" t="s">
        <v>20</v>
      </c>
    </row>
    <row r="71" spans="1:10" x14ac:dyDescent="0.2">
      <c r="A71">
        <v>1000915</v>
      </c>
      <c r="B71" t="s">
        <v>10</v>
      </c>
      <c r="C71" t="s">
        <v>70</v>
      </c>
      <c r="D71" t="s">
        <v>71</v>
      </c>
      <c r="E71" t="s">
        <v>13</v>
      </c>
      <c r="F71" t="s">
        <v>14</v>
      </c>
      <c r="G71" t="s">
        <v>21</v>
      </c>
      <c r="H71" t="s">
        <v>22</v>
      </c>
      <c r="I71">
        <v>88</v>
      </c>
      <c r="J71" t="s">
        <v>23</v>
      </c>
    </row>
    <row r="72" spans="1:10" x14ac:dyDescent="0.2">
      <c r="A72">
        <v>1000915</v>
      </c>
      <c r="B72" t="s">
        <v>10</v>
      </c>
      <c r="C72" t="s">
        <v>72</v>
      </c>
      <c r="D72" t="s">
        <v>73</v>
      </c>
      <c r="E72" t="s">
        <v>13</v>
      </c>
      <c r="F72" t="s">
        <v>14</v>
      </c>
      <c r="G72" t="s">
        <v>15</v>
      </c>
      <c r="H72" t="s">
        <v>16</v>
      </c>
      <c r="I72">
        <v>1320</v>
      </c>
      <c r="J72" t="s">
        <v>17</v>
      </c>
    </row>
    <row r="73" spans="1:10" x14ac:dyDescent="0.2">
      <c r="A73">
        <v>1000915</v>
      </c>
      <c r="B73" t="s">
        <v>10</v>
      </c>
      <c r="C73" t="s">
        <v>72</v>
      </c>
      <c r="D73" t="s">
        <v>73</v>
      </c>
      <c r="E73" t="s">
        <v>13</v>
      </c>
      <c r="F73" t="s">
        <v>14</v>
      </c>
      <c r="G73" t="s">
        <v>18</v>
      </c>
      <c r="H73" t="s">
        <v>19</v>
      </c>
      <c r="I73">
        <v>2347</v>
      </c>
      <c r="J73" t="s">
        <v>20</v>
      </c>
    </row>
    <row r="74" spans="1:10" x14ac:dyDescent="0.2">
      <c r="A74">
        <v>1000915</v>
      </c>
      <c r="B74" t="s">
        <v>10</v>
      </c>
      <c r="C74" t="s">
        <v>72</v>
      </c>
      <c r="D74" t="s">
        <v>73</v>
      </c>
      <c r="E74" t="s">
        <v>13</v>
      </c>
      <c r="F74" t="s">
        <v>14</v>
      </c>
      <c r="G74" t="s">
        <v>21</v>
      </c>
      <c r="H74" t="s">
        <v>22</v>
      </c>
      <c r="I74">
        <v>56</v>
      </c>
      <c r="J74" t="s">
        <v>23</v>
      </c>
    </row>
    <row r="75" spans="1:10" x14ac:dyDescent="0.2">
      <c r="A75">
        <v>1000915</v>
      </c>
      <c r="B75" t="s">
        <v>10</v>
      </c>
      <c r="C75" t="s">
        <v>74</v>
      </c>
      <c r="D75" t="s">
        <v>75</v>
      </c>
      <c r="E75" t="s">
        <v>13</v>
      </c>
      <c r="F75" t="s">
        <v>14</v>
      </c>
      <c r="G75" t="s">
        <v>15</v>
      </c>
      <c r="H75" t="s">
        <v>16</v>
      </c>
      <c r="I75">
        <v>4156</v>
      </c>
      <c r="J75" t="s">
        <v>17</v>
      </c>
    </row>
    <row r="76" spans="1:10" x14ac:dyDescent="0.2">
      <c r="A76">
        <v>1000915</v>
      </c>
      <c r="B76" t="s">
        <v>10</v>
      </c>
      <c r="C76" t="s">
        <v>74</v>
      </c>
      <c r="D76" t="s">
        <v>75</v>
      </c>
      <c r="E76" t="s">
        <v>13</v>
      </c>
      <c r="F76" t="s">
        <v>14</v>
      </c>
      <c r="G76" t="s">
        <v>18</v>
      </c>
      <c r="H76" t="s">
        <v>19</v>
      </c>
      <c r="I76">
        <v>16602</v>
      </c>
      <c r="J76" t="s">
        <v>20</v>
      </c>
    </row>
    <row r="77" spans="1:10" x14ac:dyDescent="0.2">
      <c r="A77">
        <v>1000915</v>
      </c>
      <c r="B77" t="s">
        <v>10</v>
      </c>
      <c r="C77" t="s">
        <v>74</v>
      </c>
      <c r="D77" t="s">
        <v>75</v>
      </c>
      <c r="E77" t="s">
        <v>13</v>
      </c>
      <c r="F77" t="s">
        <v>14</v>
      </c>
      <c r="G77" t="s">
        <v>21</v>
      </c>
      <c r="H77" t="s">
        <v>22</v>
      </c>
      <c r="I77">
        <v>324</v>
      </c>
      <c r="J77" t="s">
        <v>23</v>
      </c>
    </row>
    <row r="78" spans="1:10" x14ac:dyDescent="0.2">
      <c r="A78">
        <v>1000915</v>
      </c>
      <c r="B78" t="s">
        <v>10</v>
      </c>
      <c r="C78" t="s">
        <v>76</v>
      </c>
      <c r="D78" t="s">
        <v>77</v>
      </c>
      <c r="E78" t="s">
        <v>13</v>
      </c>
      <c r="F78" t="s">
        <v>14</v>
      </c>
      <c r="G78" t="s">
        <v>15</v>
      </c>
      <c r="H78" t="s">
        <v>16</v>
      </c>
      <c r="I78">
        <v>3842</v>
      </c>
      <c r="J78" t="s">
        <v>17</v>
      </c>
    </row>
    <row r="79" spans="1:10" x14ac:dyDescent="0.2">
      <c r="A79">
        <v>1000915</v>
      </c>
      <c r="B79" t="s">
        <v>10</v>
      </c>
      <c r="C79" t="s">
        <v>76</v>
      </c>
      <c r="D79" t="s">
        <v>77</v>
      </c>
      <c r="E79" t="s">
        <v>13</v>
      </c>
      <c r="F79" t="s">
        <v>14</v>
      </c>
      <c r="G79" t="s">
        <v>18</v>
      </c>
      <c r="H79" t="s">
        <v>19</v>
      </c>
      <c r="I79">
        <v>6988</v>
      </c>
      <c r="J79" t="s">
        <v>20</v>
      </c>
    </row>
    <row r="80" spans="1:10" x14ac:dyDescent="0.2">
      <c r="A80">
        <v>1000915</v>
      </c>
      <c r="B80" t="s">
        <v>10</v>
      </c>
      <c r="C80" t="s">
        <v>76</v>
      </c>
      <c r="D80" t="s">
        <v>77</v>
      </c>
      <c r="E80" t="s">
        <v>13</v>
      </c>
      <c r="F80" t="s">
        <v>14</v>
      </c>
      <c r="G80" t="s">
        <v>21</v>
      </c>
      <c r="H80" t="s">
        <v>22</v>
      </c>
      <c r="I80">
        <v>136</v>
      </c>
      <c r="J80" t="s">
        <v>23</v>
      </c>
    </row>
    <row r="81" spans="1:10" x14ac:dyDescent="0.2">
      <c r="A81">
        <v>1000915</v>
      </c>
      <c r="B81" t="s">
        <v>10</v>
      </c>
      <c r="C81" t="s">
        <v>78</v>
      </c>
      <c r="D81" t="s">
        <v>79</v>
      </c>
      <c r="E81" t="s">
        <v>13</v>
      </c>
      <c r="F81" t="s">
        <v>14</v>
      </c>
      <c r="G81" t="s">
        <v>15</v>
      </c>
      <c r="H81" t="s">
        <v>16</v>
      </c>
      <c r="I81">
        <v>10492</v>
      </c>
      <c r="J81" t="s">
        <v>17</v>
      </c>
    </row>
    <row r="82" spans="1:10" x14ac:dyDescent="0.2">
      <c r="A82">
        <v>1000915</v>
      </c>
      <c r="B82" t="s">
        <v>10</v>
      </c>
      <c r="C82" t="s">
        <v>78</v>
      </c>
      <c r="D82" t="s">
        <v>79</v>
      </c>
      <c r="E82" t="s">
        <v>13</v>
      </c>
      <c r="F82" t="s">
        <v>14</v>
      </c>
      <c r="G82" t="s">
        <v>18</v>
      </c>
      <c r="H82" t="s">
        <v>19</v>
      </c>
      <c r="I82">
        <v>3485</v>
      </c>
      <c r="J82" t="s">
        <v>20</v>
      </c>
    </row>
    <row r="83" spans="1:10" x14ac:dyDescent="0.2">
      <c r="A83">
        <v>1000915</v>
      </c>
      <c r="B83" t="s">
        <v>10</v>
      </c>
      <c r="C83" t="s">
        <v>78</v>
      </c>
      <c r="D83" t="s">
        <v>79</v>
      </c>
      <c r="E83" t="s">
        <v>13</v>
      </c>
      <c r="F83" t="s">
        <v>14</v>
      </c>
      <c r="G83" t="s">
        <v>21</v>
      </c>
      <c r="H83" t="s">
        <v>22</v>
      </c>
      <c r="I83">
        <v>60</v>
      </c>
      <c r="J83" t="s">
        <v>23</v>
      </c>
    </row>
    <row r="84" spans="1:10" x14ac:dyDescent="0.2">
      <c r="A84">
        <v>1000915</v>
      </c>
      <c r="B84" t="s">
        <v>10</v>
      </c>
      <c r="C84" t="s">
        <v>80</v>
      </c>
      <c r="D84" t="s">
        <v>81</v>
      </c>
      <c r="E84" t="s">
        <v>13</v>
      </c>
      <c r="F84" t="s">
        <v>14</v>
      </c>
      <c r="G84" t="s">
        <v>15</v>
      </c>
      <c r="H84" t="s">
        <v>16</v>
      </c>
      <c r="I84">
        <v>3559</v>
      </c>
      <c r="J84" t="s">
        <v>17</v>
      </c>
    </row>
    <row r="85" spans="1:10" x14ac:dyDescent="0.2">
      <c r="A85">
        <v>1000915</v>
      </c>
      <c r="B85" t="s">
        <v>10</v>
      </c>
      <c r="C85" t="s">
        <v>80</v>
      </c>
      <c r="D85" t="s">
        <v>81</v>
      </c>
      <c r="E85" t="s">
        <v>13</v>
      </c>
      <c r="F85" t="s">
        <v>14</v>
      </c>
      <c r="G85" t="s">
        <v>18</v>
      </c>
      <c r="H85" t="s">
        <v>19</v>
      </c>
      <c r="I85">
        <v>10097</v>
      </c>
      <c r="J85" t="s">
        <v>20</v>
      </c>
    </row>
    <row r="86" spans="1:10" x14ac:dyDescent="0.2">
      <c r="A86">
        <v>1000915</v>
      </c>
      <c r="B86" t="s">
        <v>10</v>
      </c>
      <c r="C86" t="s">
        <v>80</v>
      </c>
      <c r="D86" t="s">
        <v>81</v>
      </c>
      <c r="E86" t="s">
        <v>13</v>
      </c>
      <c r="F86" t="s">
        <v>14</v>
      </c>
      <c r="G86" t="s">
        <v>21</v>
      </c>
      <c r="H86" t="s">
        <v>22</v>
      </c>
      <c r="I86">
        <v>234</v>
      </c>
      <c r="J86" t="s">
        <v>23</v>
      </c>
    </row>
    <row r="87" spans="1:10" x14ac:dyDescent="0.2">
      <c r="A87">
        <v>1000915</v>
      </c>
      <c r="B87" t="s">
        <v>10</v>
      </c>
      <c r="C87" t="s">
        <v>82</v>
      </c>
      <c r="D87" t="s">
        <v>83</v>
      </c>
      <c r="E87" t="s">
        <v>13</v>
      </c>
      <c r="F87" t="s">
        <v>14</v>
      </c>
      <c r="G87" t="s">
        <v>15</v>
      </c>
      <c r="H87" t="s">
        <v>16</v>
      </c>
      <c r="I87">
        <v>7711</v>
      </c>
      <c r="J87" t="s">
        <v>17</v>
      </c>
    </row>
    <row r="88" spans="1:10" x14ac:dyDescent="0.2">
      <c r="A88">
        <v>1000915</v>
      </c>
      <c r="B88" t="s">
        <v>10</v>
      </c>
      <c r="C88" t="s">
        <v>82</v>
      </c>
      <c r="D88" t="s">
        <v>83</v>
      </c>
      <c r="E88" t="s">
        <v>13</v>
      </c>
      <c r="F88" t="s">
        <v>14</v>
      </c>
      <c r="G88" t="s">
        <v>18</v>
      </c>
      <c r="H88" t="s">
        <v>19</v>
      </c>
      <c r="I88">
        <v>14411</v>
      </c>
      <c r="J88" t="s">
        <v>20</v>
      </c>
    </row>
    <row r="89" spans="1:10" x14ac:dyDescent="0.2">
      <c r="A89">
        <v>1000915</v>
      </c>
      <c r="B89" t="s">
        <v>10</v>
      </c>
      <c r="C89" t="s">
        <v>82</v>
      </c>
      <c r="D89" t="s">
        <v>83</v>
      </c>
      <c r="E89" t="s">
        <v>13</v>
      </c>
      <c r="F89" t="s">
        <v>14</v>
      </c>
      <c r="G89" t="s">
        <v>21</v>
      </c>
      <c r="H89" t="s">
        <v>22</v>
      </c>
      <c r="I89">
        <v>338</v>
      </c>
      <c r="J89" t="s">
        <v>23</v>
      </c>
    </row>
    <row r="90" spans="1:10" x14ac:dyDescent="0.2">
      <c r="A90">
        <v>1000915</v>
      </c>
      <c r="B90" t="s">
        <v>10</v>
      </c>
      <c r="C90" t="s">
        <v>84</v>
      </c>
      <c r="D90" t="s">
        <v>85</v>
      </c>
      <c r="E90" t="s">
        <v>13</v>
      </c>
      <c r="F90" t="s">
        <v>14</v>
      </c>
      <c r="G90" t="s">
        <v>15</v>
      </c>
      <c r="H90" t="s">
        <v>16</v>
      </c>
      <c r="I90">
        <v>3640</v>
      </c>
      <c r="J90" t="s">
        <v>17</v>
      </c>
    </row>
    <row r="91" spans="1:10" x14ac:dyDescent="0.2">
      <c r="A91">
        <v>1000915</v>
      </c>
      <c r="B91" t="s">
        <v>10</v>
      </c>
      <c r="C91" t="s">
        <v>84</v>
      </c>
      <c r="D91" t="s">
        <v>85</v>
      </c>
      <c r="E91" t="s">
        <v>13</v>
      </c>
      <c r="F91" t="s">
        <v>14</v>
      </c>
      <c r="G91" t="s">
        <v>18</v>
      </c>
      <c r="H91" t="s">
        <v>19</v>
      </c>
      <c r="I91">
        <v>4985</v>
      </c>
      <c r="J91" t="s">
        <v>20</v>
      </c>
    </row>
    <row r="92" spans="1:10" x14ac:dyDescent="0.2">
      <c r="A92">
        <v>1000915</v>
      </c>
      <c r="B92" t="s">
        <v>10</v>
      </c>
      <c r="C92" t="s">
        <v>84</v>
      </c>
      <c r="D92" t="s">
        <v>85</v>
      </c>
      <c r="E92" t="s">
        <v>13</v>
      </c>
      <c r="F92" t="s">
        <v>14</v>
      </c>
      <c r="G92" t="s">
        <v>21</v>
      </c>
      <c r="H92" t="s">
        <v>22</v>
      </c>
      <c r="I92">
        <v>87</v>
      </c>
      <c r="J92" t="s">
        <v>23</v>
      </c>
    </row>
    <row r="93" spans="1:10" x14ac:dyDescent="0.2">
      <c r="A93">
        <v>1000915</v>
      </c>
      <c r="B93" t="s">
        <v>10</v>
      </c>
      <c r="C93" t="s">
        <v>86</v>
      </c>
      <c r="D93" t="s">
        <v>87</v>
      </c>
      <c r="E93" t="s">
        <v>13</v>
      </c>
      <c r="F93" t="s">
        <v>14</v>
      </c>
      <c r="G93" t="s">
        <v>15</v>
      </c>
      <c r="H93" t="s">
        <v>16</v>
      </c>
      <c r="I93">
        <v>10518</v>
      </c>
      <c r="J93" t="s">
        <v>17</v>
      </c>
    </row>
    <row r="94" spans="1:10" x14ac:dyDescent="0.2">
      <c r="A94">
        <v>1000915</v>
      </c>
      <c r="B94" t="s">
        <v>10</v>
      </c>
      <c r="C94" t="s">
        <v>86</v>
      </c>
      <c r="D94" t="s">
        <v>87</v>
      </c>
      <c r="E94" t="s">
        <v>13</v>
      </c>
      <c r="F94" t="s">
        <v>14</v>
      </c>
      <c r="G94" t="s">
        <v>18</v>
      </c>
      <c r="H94" t="s">
        <v>19</v>
      </c>
      <c r="I94">
        <v>15693</v>
      </c>
      <c r="J94" t="s">
        <v>20</v>
      </c>
    </row>
    <row r="95" spans="1:10" x14ac:dyDescent="0.2">
      <c r="A95">
        <v>1000915</v>
      </c>
      <c r="B95" t="s">
        <v>10</v>
      </c>
      <c r="C95" t="s">
        <v>86</v>
      </c>
      <c r="D95" t="s">
        <v>87</v>
      </c>
      <c r="E95" t="s">
        <v>13</v>
      </c>
      <c r="F95" t="s">
        <v>14</v>
      </c>
      <c r="G95" t="s">
        <v>21</v>
      </c>
      <c r="H95" t="s">
        <v>22</v>
      </c>
      <c r="I95">
        <v>617</v>
      </c>
      <c r="J95" t="s">
        <v>23</v>
      </c>
    </row>
    <row r="96" spans="1:10" x14ac:dyDescent="0.2">
      <c r="A96">
        <v>1000915</v>
      </c>
      <c r="B96" t="s">
        <v>10</v>
      </c>
      <c r="C96" t="s">
        <v>88</v>
      </c>
      <c r="D96" t="s">
        <v>89</v>
      </c>
      <c r="E96" t="s">
        <v>13</v>
      </c>
      <c r="F96" t="s">
        <v>14</v>
      </c>
      <c r="G96" t="s">
        <v>15</v>
      </c>
      <c r="H96" t="s">
        <v>16</v>
      </c>
      <c r="I96">
        <v>1142</v>
      </c>
      <c r="J96" t="s">
        <v>17</v>
      </c>
    </row>
    <row r="97" spans="1:10" x14ac:dyDescent="0.2">
      <c r="A97">
        <v>1000915</v>
      </c>
      <c r="B97" t="s">
        <v>10</v>
      </c>
      <c r="C97" t="s">
        <v>88</v>
      </c>
      <c r="D97" t="s">
        <v>89</v>
      </c>
      <c r="E97" t="s">
        <v>13</v>
      </c>
      <c r="F97" t="s">
        <v>14</v>
      </c>
      <c r="G97" t="s">
        <v>18</v>
      </c>
      <c r="H97" t="s">
        <v>19</v>
      </c>
      <c r="I97">
        <v>3491</v>
      </c>
      <c r="J97" t="s">
        <v>20</v>
      </c>
    </row>
    <row r="98" spans="1:10" x14ac:dyDescent="0.2">
      <c r="A98">
        <v>1000915</v>
      </c>
      <c r="B98" t="s">
        <v>10</v>
      </c>
      <c r="C98" t="s">
        <v>88</v>
      </c>
      <c r="D98" t="s">
        <v>89</v>
      </c>
      <c r="E98" t="s">
        <v>13</v>
      </c>
      <c r="F98" t="s">
        <v>14</v>
      </c>
      <c r="G98" t="s">
        <v>21</v>
      </c>
      <c r="H98" t="s">
        <v>22</v>
      </c>
      <c r="I98">
        <v>50</v>
      </c>
      <c r="J98" t="s">
        <v>23</v>
      </c>
    </row>
    <row r="99" spans="1:10" x14ac:dyDescent="0.2">
      <c r="A99">
        <v>1000915</v>
      </c>
      <c r="B99" t="s">
        <v>10</v>
      </c>
      <c r="C99" t="s">
        <v>90</v>
      </c>
      <c r="D99" t="s">
        <v>91</v>
      </c>
      <c r="E99" t="s">
        <v>13</v>
      </c>
      <c r="F99" t="s">
        <v>14</v>
      </c>
      <c r="G99" t="s">
        <v>15</v>
      </c>
      <c r="H99" t="s">
        <v>16</v>
      </c>
      <c r="I99">
        <v>1770</v>
      </c>
      <c r="J99" t="s">
        <v>17</v>
      </c>
    </row>
    <row r="100" spans="1:10" x14ac:dyDescent="0.2">
      <c r="A100">
        <v>1000915</v>
      </c>
      <c r="B100" t="s">
        <v>10</v>
      </c>
      <c r="C100" t="s">
        <v>90</v>
      </c>
      <c r="D100" t="s">
        <v>91</v>
      </c>
      <c r="E100" t="s">
        <v>13</v>
      </c>
      <c r="F100" t="s">
        <v>14</v>
      </c>
      <c r="G100" t="s">
        <v>18</v>
      </c>
      <c r="H100" t="s">
        <v>19</v>
      </c>
      <c r="I100">
        <v>4214</v>
      </c>
      <c r="J100" t="s">
        <v>20</v>
      </c>
    </row>
    <row r="101" spans="1:10" x14ac:dyDescent="0.2">
      <c r="A101">
        <v>1000915</v>
      </c>
      <c r="B101" t="s">
        <v>10</v>
      </c>
      <c r="C101" t="s">
        <v>90</v>
      </c>
      <c r="D101" t="s">
        <v>91</v>
      </c>
      <c r="E101" t="s">
        <v>13</v>
      </c>
      <c r="F101" t="s">
        <v>14</v>
      </c>
      <c r="G101" t="s">
        <v>21</v>
      </c>
      <c r="H101" t="s">
        <v>22</v>
      </c>
      <c r="I101">
        <v>48</v>
      </c>
      <c r="J101" t="s">
        <v>23</v>
      </c>
    </row>
    <row r="102" spans="1:10" x14ac:dyDescent="0.2">
      <c r="A102">
        <v>1000915</v>
      </c>
      <c r="B102" t="s">
        <v>10</v>
      </c>
      <c r="C102" t="s">
        <v>92</v>
      </c>
      <c r="D102" t="s">
        <v>93</v>
      </c>
      <c r="E102" t="s">
        <v>13</v>
      </c>
      <c r="F102" t="s">
        <v>14</v>
      </c>
      <c r="G102" t="s">
        <v>15</v>
      </c>
      <c r="H102" t="s">
        <v>16</v>
      </c>
      <c r="I102">
        <v>1289</v>
      </c>
      <c r="J102" t="s">
        <v>17</v>
      </c>
    </row>
    <row r="103" spans="1:10" x14ac:dyDescent="0.2">
      <c r="A103">
        <v>1000915</v>
      </c>
      <c r="B103" t="s">
        <v>10</v>
      </c>
      <c r="C103" t="s">
        <v>92</v>
      </c>
      <c r="D103" t="s">
        <v>93</v>
      </c>
      <c r="E103" t="s">
        <v>13</v>
      </c>
      <c r="F103" t="s">
        <v>14</v>
      </c>
      <c r="G103" t="s">
        <v>18</v>
      </c>
      <c r="H103" t="s">
        <v>19</v>
      </c>
      <c r="I103">
        <v>5431</v>
      </c>
      <c r="J103" t="s">
        <v>20</v>
      </c>
    </row>
    <row r="104" spans="1:10" x14ac:dyDescent="0.2">
      <c r="A104">
        <v>1000915</v>
      </c>
      <c r="B104" t="s">
        <v>10</v>
      </c>
      <c r="C104" t="s">
        <v>92</v>
      </c>
      <c r="D104" t="s">
        <v>93</v>
      </c>
      <c r="E104" t="s">
        <v>13</v>
      </c>
      <c r="F104" t="s">
        <v>14</v>
      </c>
      <c r="G104" t="s">
        <v>21</v>
      </c>
      <c r="H104" t="s">
        <v>22</v>
      </c>
      <c r="I104">
        <v>93</v>
      </c>
      <c r="J104" t="s">
        <v>23</v>
      </c>
    </row>
    <row r="105" spans="1:10" x14ac:dyDescent="0.2">
      <c r="A105">
        <v>1000915</v>
      </c>
      <c r="B105" t="s">
        <v>10</v>
      </c>
      <c r="C105" t="s">
        <v>92</v>
      </c>
      <c r="D105" t="s">
        <v>93</v>
      </c>
      <c r="E105" t="s">
        <v>94</v>
      </c>
      <c r="F105" t="s">
        <v>95</v>
      </c>
      <c r="G105" t="s">
        <v>15</v>
      </c>
      <c r="H105" t="s">
        <v>96</v>
      </c>
      <c r="I105">
        <v>3288</v>
      </c>
      <c r="J105" t="s">
        <v>23</v>
      </c>
    </row>
    <row r="106" spans="1:10" x14ac:dyDescent="0.2">
      <c r="A106">
        <v>1000915</v>
      </c>
      <c r="B106" t="s">
        <v>10</v>
      </c>
      <c r="C106" t="s">
        <v>92</v>
      </c>
      <c r="D106" t="s">
        <v>93</v>
      </c>
      <c r="E106" t="s">
        <v>94</v>
      </c>
      <c r="F106" t="s">
        <v>95</v>
      </c>
      <c r="G106" t="s">
        <v>18</v>
      </c>
      <c r="H106" t="s">
        <v>97</v>
      </c>
      <c r="I106">
        <v>3145</v>
      </c>
      <c r="J106" t="s">
        <v>23</v>
      </c>
    </row>
    <row r="107" spans="1:10" x14ac:dyDescent="0.2">
      <c r="A107">
        <v>1000915</v>
      </c>
      <c r="B107" t="s">
        <v>10</v>
      </c>
      <c r="C107" t="s">
        <v>98</v>
      </c>
      <c r="D107" t="s">
        <v>99</v>
      </c>
      <c r="E107" t="s">
        <v>13</v>
      </c>
      <c r="F107" t="s">
        <v>14</v>
      </c>
      <c r="G107" t="s">
        <v>15</v>
      </c>
      <c r="H107" t="s">
        <v>16</v>
      </c>
      <c r="I107">
        <v>3340</v>
      </c>
      <c r="J107" t="s">
        <v>17</v>
      </c>
    </row>
    <row r="108" spans="1:10" x14ac:dyDescent="0.2">
      <c r="A108">
        <v>1000915</v>
      </c>
      <c r="B108" t="s">
        <v>10</v>
      </c>
      <c r="C108" t="s">
        <v>98</v>
      </c>
      <c r="D108" t="s">
        <v>99</v>
      </c>
      <c r="E108" t="s">
        <v>13</v>
      </c>
      <c r="F108" t="s">
        <v>14</v>
      </c>
      <c r="G108" t="s">
        <v>18</v>
      </c>
      <c r="H108" t="s">
        <v>19</v>
      </c>
      <c r="I108">
        <v>462</v>
      </c>
      <c r="J108" t="s">
        <v>20</v>
      </c>
    </row>
    <row r="109" spans="1:10" x14ac:dyDescent="0.2">
      <c r="A109">
        <v>1000915</v>
      </c>
      <c r="B109" t="s">
        <v>10</v>
      </c>
      <c r="C109" t="s">
        <v>98</v>
      </c>
      <c r="D109" t="s">
        <v>99</v>
      </c>
      <c r="E109" t="s">
        <v>13</v>
      </c>
      <c r="F109" t="s">
        <v>14</v>
      </c>
      <c r="G109" t="s">
        <v>21</v>
      </c>
      <c r="H109" t="s">
        <v>22</v>
      </c>
      <c r="I109">
        <v>9</v>
      </c>
      <c r="J109" t="s">
        <v>23</v>
      </c>
    </row>
    <row r="110" spans="1:10" x14ac:dyDescent="0.2">
      <c r="A110">
        <v>1000915</v>
      </c>
      <c r="B110" t="s">
        <v>10</v>
      </c>
      <c r="C110" t="s">
        <v>100</v>
      </c>
      <c r="D110" t="s">
        <v>101</v>
      </c>
      <c r="E110" t="s">
        <v>13</v>
      </c>
      <c r="F110" t="s">
        <v>14</v>
      </c>
      <c r="G110" t="s">
        <v>15</v>
      </c>
      <c r="H110" t="s">
        <v>16</v>
      </c>
      <c r="I110">
        <v>3894</v>
      </c>
      <c r="J110" t="s">
        <v>17</v>
      </c>
    </row>
    <row r="111" spans="1:10" x14ac:dyDescent="0.2">
      <c r="A111">
        <v>1000915</v>
      </c>
      <c r="B111" t="s">
        <v>10</v>
      </c>
      <c r="C111" t="s">
        <v>100</v>
      </c>
      <c r="D111" t="s">
        <v>101</v>
      </c>
      <c r="E111" t="s">
        <v>13</v>
      </c>
      <c r="F111" t="s">
        <v>14</v>
      </c>
      <c r="G111" t="s">
        <v>18</v>
      </c>
      <c r="H111" t="s">
        <v>19</v>
      </c>
      <c r="I111">
        <v>1691</v>
      </c>
      <c r="J111" t="s">
        <v>20</v>
      </c>
    </row>
    <row r="112" spans="1:10" x14ac:dyDescent="0.2">
      <c r="A112">
        <v>1000915</v>
      </c>
      <c r="B112" t="s">
        <v>10</v>
      </c>
      <c r="C112" t="s">
        <v>100</v>
      </c>
      <c r="D112" t="s">
        <v>101</v>
      </c>
      <c r="E112" t="s">
        <v>13</v>
      </c>
      <c r="F112" t="s">
        <v>14</v>
      </c>
      <c r="G112" t="s">
        <v>21</v>
      </c>
      <c r="H112" t="s">
        <v>22</v>
      </c>
      <c r="I112">
        <v>32</v>
      </c>
      <c r="J112" t="s">
        <v>23</v>
      </c>
    </row>
    <row r="113" spans="1:10" x14ac:dyDescent="0.2">
      <c r="A113">
        <v>1000915</v>
      </c>
      <c r="B113" t="s">
        <v>10</v>
      </c>
      <c r="C113" t="s">
        <v>102</v>
      </c>
      <c r="D113" t="s">
        <v>103</v>
      </c>
      <c r="E113" t="s">
        <v>13</v>
      </c>
      <c r="F113" t="s">
        <v>14</v>
      </c>
      <c r="G113" t="s">
        <v>15</v>
      </c>
      <c r="H113" t="s">
        <v>16</v>
      </c>
      <c r="I113">
        <v>1896</v>
      </c>
      <c r="J113" t="s">
        <v>17</v>
      </c>
    </row>
    <row r="114" spans="1:10" x14ac:dyDescent="0.2">
      <c r="A114">
        <v>1000915</v>
      </c>
      <c r="B114" t="s">
        <v>10</v>
      </c>
      <c r="C114" t="s">
        <v>102</v>
      </c>
      <c r="D114" t="s">
        <v>103</v>
      </c>
      <c r="E114" t="s">
        <v>13</v>
      </c>
      <c r="F114" t="s">
        <v>14</v>
      </c>
      <c r="G114" t="s">
        <v>18</v>
      </c>
      <c r="H114" t="s">
        <v>19</v>
      </c>
      <c r="I114">
        <v>3014</v>
      </c>
      <c r="J114" t="s">
        <v>20</v>
      </c>
    </row>
    <row r="115" spans="1:10" x14ac:dyDescent="0.2">
      <c r="A115">
        <v>1000915</v>
      </c>
      <c r="B115" t="s">
        <v>10</v>
      </c>
      <c r="C115" t="s">
        <v>102</v>
      </c>
      <c r="D115" t="s">
        <v>103</v>
      </c>
      <c r="E115" t="s">
        <v>13</v>
      </c>
      <c r="F115" t="s">
        <v>14</v>
      </c>
      <c r="G115" t="s">
        <v>21</v>
      </c>
      <c r="H115" t="s">
        <v>22</v>
      </c>
      <c r="I115">
        <v>38</v>
      </c>
      <c r="J115" t="s">
        <v>23</v>
      </c>
    </row>
    <row r="116" spans="1:10" x14ac:dyDescent="0.2">
      <c r="A116">
        <v>1000915</v>
      </c>
      <c r="B116" t="s">
        <v>10</v>
      </c>
      <c r="C116" t="s">
        <v>104</v>
      </c>
      <c r="D116" t="s">
        <v>105</v>
      </c>
      <c r="E116" t="s">
        <v>13</v>
      </c>
      <c r="F116" t="s">
        <v>14</v>
      </c>
      <c r="G116" t="s">
        <v>15</v>
      </c>
      <c r="H116" t="s">
        <v>16</v>
      </c>
      <c r="I116">
        <v>9107</v>
      </c>
      <c r="J116" t="s">
        <v>17</v>
      </c>
    </row>
    <row r="117" spans="1:10" x14ac:dyDescent="0.2">
      <c r="A117">
        <v>1000915</v>
      </c>
      <c r="B117" t="s">
        <v>10</v>
      </c>
      <c r="C117" t="s">
        <v>104</v>
      </c>
      <c r="D117" t="s">
        <v>105</v>
      </c>
      <c r="E117" t="s">
        <v>13</v>
      </c>
      <c r="F117" t="s">
        <v>14</v>
      </c>
      <c r="G117" t="s">
        <v>18</v>
      </c>
      <c r="H117" t="s">
        <v>19</v>
      </c>
      <c r="I117">
        <v>14796</v>
      </c>
      <c r="J117" t="s">
        <v>20</v>
      </c>
    </row>
    <row r="118" spans="1:10" x14ac:dyDescent="0.2">
      <c r="A118">
        <v>1000915</v>
      </c>
      <c r="B118" t="s">
        <v>10</v>
      </c>
      <c r="C118" t="s">
        <v>104</v>
      </c>
      <c r="D118" t="s">
        <v>105</v>
      </c>
      <c r="E118" t="s">
        <v>13</v>
      </c>
      <c r="F118" t="s">
        <v>14</v>
      </c>
      <c r="G118" t="s">
        <v>21</v>
      </c>
      <c r="H118" t="s">
        <v>22</v>
      </c>
      <c r="I118">
        <v>285</v>
      </c>
      <c r="J118" t="s">
        <v>23</v>
      </c>
    </row>
    <row r="119" spans="1:10" x14ac:dyDescent="0.2">
      <c r="A119">
        <v>1000915</v>
      </c>
      <c r="B119" t="s">
        <v>10</v>
      </c>
      <c r="C119" t="s">
        <v>106</v>
      </c>
      <c r="D119" t="s">
        <v>107</v>
      </c>
      <c r="E119" t="s">
        <v>13</v>
      </c>
      <c r="F119" t="s">
        <v>14</v>
      </c>
      <c r="G119" t="s">
        <v>15</v>
      </c>
      <c r="H119" t="s">
        <v>16</v>
      </c>
      <c r="I119">
        <v>3328</v>
      </c>
      <c r="J119" t="s">
        <v>17</v>
      </c>
    </row>
    <row r="120" spans="1:10" x14ac:dyDescent="0.2">
      <c r="A120">
        <v>1000915</v>
      </c>
      <c r="B120" t="s">
        <v>10</v>
      </c>
      <c r="C120" t="s">
        <v>106</v>
      </c>
      <c r="D120" t="s">
        <v>107</v>
      </c>
      <c r="E120" t="s">
        <v>13</v>
      </c>
      <c r="F120" t="s">
        <v>14</v>
      </c>
      <c r="G120" t="s">
        <v>18</v>
      </c>
      <c r="H120" t="s">
        <v>19</v>
      </c>
      <c r="I120">
        <v>7316</v>
      </c>
      <c r="J120" t="s">
        <v>20</v>
      </c>
    </row>
    <row r="121" spans="1:10" x14ac:dyDescent="0.2">
      <c r="A121">
        <v>1000915</v>
      </c>
      <c r="B121" t="s">
        <v>10</v>
      </c>
      <c r="C121" t="s">
        <v>106</v>
      </c>
      <c r="D121" t="s">
        <v>107</v>
      </c>
      <c r="E121" t="s">
        <v>13</v>
      </c>
      <c r="F121" t="s">
        <v>14</v>
      </c>
      <c r="G121" t="s">
        <v>21</v>
      </c>
      <c r="H121" t="s">
        <v>22</v>
      </c>
      <c r="I121">
        <v>154</v>
      </c>
      <c r="J121" t="s">
        <v>23</v>
      </c>
    </row>
    <row r="122" spans="1:10" x14ac:dyDescent="0.2">
      <c r="A122">
        <v>1000915</v>
      </c>
      <c r="B122" t="s">
        <v>10</v>
      </c>
      <c r="C122" t="s">
        <v>108</v>
      </c>
      <c r="D122" t="s">
        <v>109</v>
      </c>
      <c r="E122" t="s">
        <v>13</v>
      </c>
      <c r="F122" t="s">
        <v>14</v>
      </c>
      <c r="G122" t="s">
        <v>15</v>
      </c>
      <c r="H122" t="s">
        <v>16</v>
      </c>
      <c r="I122">
        <v>779</v>
      </c>
      <c r="J122" t="s">
        <v>17</v>
      </c>
    </row>
    <row r="123" spans="1:10" x14ac:dyDescent="0.2">
      <c r="A123">
        <v>1000915</v>
      </c>
      <c r="B123" t="s">
        <v>10</v>
      </c>
      <c r="C123" t="s">
        <v>108</v>
      </c>
      <c r="D123" t="s">
        <v>109</v>
      </c>
      <c r="E123" t="s">
        <v>13</v>
      </c>
      <c r="F123" t="s">
        <v>14</v>
      </c>
      <c r="G123" t="s">
        <v>18</v>
      </c>
      <c r="H123" t="s">
        <v>19</v>
      </c>
      <c r="I123">
        <v>2847</v>
      </c>
      <c r="J123" t="s">
        <v>20</v>
      </c>
    </row>
    <row r="124" spans="1:10" x14ac:dyDescent="0.2">
      <c r="A124">
        <v>1000915</v>
      </c>
      <c r="B124" t="s">
        <v>10</v>
      </c>
      <c r="C124" t="s">
        <v>108</v>
      </c>
      <c r="D124" t="s">
        <v>109</v>
      </c>
      <c r="E124" t="s">
        <v>13</v>
      </c>
      <c r="F124" t="s">
        <v>14</v>
      </c>
      <c r="G124" t="s">
        <v>21</v>
      </c>
      <c r="H124" t="s">
        <v>22</v>
      </c>
      <c r="I124">
        <v>29</v>
      </c>
      <c r="J124" t="s">
        <v>23</v>
      </c>
    </row>
    <row r="125" spans="1:10" x14ac:dyDescent="0.2">
      <c r="A125">
        <v>1000915</v>
      </c>
      <c r="B125" t="s">
        <v>10</v>
      </c>
      <c r="C125" t="s">
        <v>108</v>
      </c>
      <c r="D125" t="s">
        <v>109</v>
      </c>
      <c r="E125" t="s">
        <v>110</v>
      </c>
      <c r="F125" t="s">
        <v>111</v>
      </c>
      <c r="G125" t="s">
        <v>15</v>
      </c>
      <c r="H125" t="s">
        <v>96</v>
      </c>
      <c r="I125">
        <v>2116</v>
      </c>
      <c r="J125" t="s">
        <v>23</v>
      </c>
    </row>
    <row r="126" spans="1:10" x14ac:dyDescent="0.2">
      <c r="A126">
        <v>1000915</v>
      </c>
      <c r="B126" t="s">
        <v>10</v>
      </c>
      <c r="C126" t="s">
        <v>108</v>
      </c>
      <c r="D126" t="s">
        <v>109</v>
      </c>
      <c r="E126" t="s">
        <v>110</v>
      </c>
      <c r="F126" t="s">
        <v>111</v>
      </c>
      <c r="G126" t="s">
        <v>18</v>
      </c>
      <c r="H126" t="s">
        <v>97</v>
      </c>
      <c r="I126">
        <v>1052</v>
      </c>
      <c r="J126" t="s">
        <v>23</v>
      </c>
    </row>
    <row r="127" spans="1:10" x14ac:dyDescent="0.2">
      <c r="A127">
        <v>1000915</v>
      </c>
      <c r="B127" t="s">
        <v>10</v>
      </c>
      <c r="C127" t="s">
        <v>108</v>
      </c>
      <c r="D127" t="s">
        <v>109</v>
      </c>
      <c r="E127" t="s">
        <v>112</v>
      </c>
      <c r="F127" t="s">
        <v>113</v>
      </c>
      <c r="G127" t="s">
        <v>15</v>
      </c>
      <c r="H127" t="s">
        <v>114</v>
      </c>
      <c r="I127">
        <v>843</v>
      </c>
      <c r="J127" t="s">
        <v>23</v>
      </c>
    </row>
    <row r="128" spans="1:10" x14ac:dyDescent="0.2">
      <c r="A128">
        <v>1000915</v>
      </c>
      <c r="B128" t="s">
        <v>10</v>
      </c>
      <c r="C128" t="s">
        <v>108</v>
      </c>
      <c r="D128" t="s">
        <v>109</v>
      </c>
      <c r="E128" t="s">
        <v>112</v>
      </c>
      <c r="F128" t="s">
        <v>113</v>
      </c>
      <c r="G128" t="s">
        <v>18</v>
      </c>
      <c r="H128" t="s">
        <v>115</v>
      </c>
      <c r="I128">
        <v>2388</v>
      </c>
      <c r="J128" t="s">
        <v>23</v>
      </c>
    </row>
    <row r="129" spans="1:10" x14ac:dyDescent="0.2">
      <c r="A129">
        <v>1000915</v>
      </c>
      <c r="B129" t="s">
        <v>10</v>
      </c>
      <c r="C129" t="s">
        <v>116</v>
      </c>
      <c r="D129" t="s">
        <v>117</v>
      </c>
      <c r="E129" t="s">
        <v>13</v>
      </c>
      <c r="F129" t="s">
        <v>14</v>
      </c>
      <c r="G129" t="s">
        <v>15</v>
      </c>
      <c r="H129" t="s">
        <v>16</v>
      </c>
      <c r="I129">
        <v>9908</v>
      </c>
      <c r="J129" t="s">
        <v>17</v>
      </c>
    </row>
    <row r="130" spans="1:10" x14ac:dyDescent="0.2">
      <c r="A130">
        <v>1000915</v>
      </c>
      <c r="B130" t="s">
        <v>10</v>
      </c>
      <c r="C130" t="s">
        <v>116</v>
      </c>
      <c r="D130" t="s">
        <v>117</v>
      </c>
      <c r="E130" t="s">
        <v>13</v>
      </c>
      <c r="F130" t="s">
        <v>14</v>
      </c>
      <c r="G130" t="s">
        <v>18</v>
      </c>
      <c r="H130" t="s">
        <v>19</v>
      </c>
      <c r="I130">
        <v>12775</v>
      </c>
      <c r="J130" t="s">
        <v>20</v>
      </c>
    </row>
    <row r="131" spans="1:10" x14ac:dyDescent="0.2">
      <c r="A131">
        <v>1000915</v>
      </c>
      <c r="B131" t="s">
        <v>10</v>
      </c>
      <c r="C131" t="s">
        <v>116</v>
      </c>
      <c r="D131" t="s">
        <v>117</v>
      </c>
      <c r="E131" t="s">
        <v>13</v>
      </c>
      <c r="F131" t="s">
        <v>14</v>
      </c>
      <c r="G131" t="s">
        <v>21</v>
      </c>
      <c r="H131" t="s">
        <v>22</v>
      </c>
      <c r="I131">
        <v>382</v>
      </c>
      <c r="J131" t="s">
        <v>23</v>
      </c>
    </row>
    <row r="132" spans="1:10" x14ac:dyDescent="0.2">
      <c r="A132">
        <v>1000915</v>
      </c>
      <c r="B132" t="s">
        <v>10</v>
      </c>
      <c r="C132" t="s">
        <v>118</v>
      </c>
      <c r="D132" t="s">
        <v>119</v>
      </c>
      <c r="E132" t="s">
        <v>13</v>
      </c>
      <c r="F132" t="s">
        <v>14</v>
      </c>
      <c r="G132" t="s">
        <v>15</v>
      </c>
      <c r="H132" t="s">
        <v>16</v>
      </c>
      <c r="I132">
        <v>3028</v>
      </c>
      <c r="J132" t="s">
        <v>17</v>
      </c>
    </row>
    <row r="133" spans="1:10" x14ac:dyDescent="0.2">
      <c r="A133">
        <v>1000915</v>
      </c>
      <c r="B133" t="s">
        <v>10</v>
      </c>
      <c r="C133" t="s">
        <v>118</v>
      </c>
      <c r="D133" t="s">
        <v>119</v>
      </c>
      <c r="E133" t="s">
        <v>13</v>
      </c>
      <c r="F133" t="s">
        <v>14</v>
      </c>
      <c r="G133" t="s">
        <v>18</v>
      </c>
      <c r="H133" t="s">
        <v>19</v>
      </c>
      <c r="I133">
        <v>5314</v>
      </c>
      <c r="J133" t="s">
        <v>20</v>
      </c>
    </row>
    <row r="134" spans="1:10" x14ac:dyDescent="0.2">
      <c r="A134">
        <v>1000915</v>
      </c>
      <c r="B134" t="s">
        <v>10</v>
      </c>
      <c r="C134" t="s">
        <v>118</v>
      </c>
      <c r="D134" t="s">
        <v>119</v>
      </c>
      <c r="E134" t="s">
        <v>13</v>
      </c>
      <c r="F134" t="s">
        <v>14</v>
      </c>
      <c r="G134" t="s">
        <v>21</v>
      </c>
      <c r="H134" t="s">
        <v>22</v>
      </c>
      <c r="I134">
        <v>61</v>
      </c>
      <c r="J134" t="s">
        <v>23</v>
      </c>
    </row>
    <row r="135" spans="1:10" x14ac:dyDescent="0.2">
      <c r="A135">
        <v>1000915</v>
      </c>
      <c r="B135" t="s">
        <v>10</v>
      </c>
      <c r="C135" t="s">
        <v>120</v>
      </c>
      <c r="D135" t="s">
        <v>121</v>
      </c>
      <c r="E135" t="s">
        <v>13</v>
      </c>
      <c r="F135" t="s">
        <v>14</v>
      </c>
      <c r="G135" t="s">
        <v>15</v>
      </c>
      <c r="H135" t="s">
        <v>16</v>
      </c>
      <c r="I135">
        <v>19810</v>
      </c>
      <c r="J135" t="s">
        <v>17</v>
      </c>
    </row>
    <row r="136" spans="1:10" x14ac:dyDescent="0.2">
      <c r="A136">
        <v>1000915</v>
      </c>
      <c r="B136" t="s">
        <v>10</v>
      </c>
      <c r="C136" t="s">
        <v>120</v>
      </c>
      <c r="D136" t="s">
        <v>121</v>
      </c>
      <c r="E136" t="s">
        <v>13</v>
      </c>
      <c r="F136" t="s">
        <v>14</v>
      </c>
      <c r="G136" t="s">
        <v>18</v>
      </c>
      <c r="H136" t="s">
        <v>19</v>
      </c>
      <c r="I136">
        <v>14017</v>
      </c>
      <c r="J136" t="s">
        <v>20</v>
      </c>
    </row>
    <row r="137" spans="1:10" x14ac:dyDescent="0.2">
      <c r="A137">
        <v>1000915</v>
      </c>
      <c r="B137" t="s">
        <v>10</v>
      </c>
      <c r="C137" t="s">
        <v>120</v>
      </c>
      <c r="D137" t="s">
        <v>121</v>
      </c>
      <c r="E137" t="s">
        <v>13</v>
      </c>
      <c r="F137" t="s">
        <v>14</v>
      </c>
      <c r="G137" t="s">
        <v>21</v>
      </c>
      <c r="H137" t="s">
        <v>22</v>
      </c>
      <c r="I137">
        <v>672</v>
      </c>
      <c r="J137" t="s">
        <v>23</v>
      </c>
    </row>
    <row r="138" spans="1:10" x14ac:dyDescent="0.2">
      <c r="A138">
        <v>1000915</v>
      </c>
      <c r="B138" t="s">
        <v>10</v>
      </c>
      <c r="C138" t="s">
        <v>122</v>
      </c>
      <c r="D138" t="s">
        <v>123</v>
      </c>
      <c r="E138" t="s">
        <v>13</v>
      </c>
      <c r="F138" t="s">
        <v>14</v>
      </c>
      <c r="G138" t="s">
        <v>15</v>
      </c>
      <c r="H138" t="s">
        <v>16</v>
      </c>
      <c r="I138">
        <v>9606</v>
      </c>
      <c r="J138" t="s">
        <v>17</v>
      </c>
    </row>
    <row r="139" spans="1:10" x14ac:dyDescent="0.2">
      <c r="A139">
        <v>1000915</v>
      </c>
      <c r="B139" t="s">
        <v>10</v>
      </c>
      <c r="C139" t="s">
        <v>122</v>
      </c>
      <c r="D139" t="s">
        <v>123</v>
      </c>
      <c r="E139" t="s">
        <v>13</v>
      </c>
      <c r="F139" t="s">
        <v>14</v>
      </c>
      <c r="G139" t="s">
        <v>18</v>
      </c>
      <c r="H139" t="s">
        <v>19</v>
      </c>
      <c r="I139">
        <v>14298</v>
      </c>
      <c r="J139" t="s">
        <v>20</v>
      </c>
    </row>
    <row r="140" spans="1:10" x14ac:dyDescent="0.2">
      <c r="A140">
        <v>1000915</v>
      </c>
      <c r="B140" t="s">
        <v>10</v>
      </c>
      <c r="C140" t="s">
        <v>122</v>
      </c>
      <c r="D140" t="s">
        <v>123</v>
      </c>
      <c r="E140" t="s">
        <v>13</v>
      </c>
      <c r="F140" t="s">
        <v>14</v>
      </c>
      <c r="G140" t="s">
        <v>21</v>
      </c>
      <c r="H140" t="s">
        <v>22</v>
      </c>
      <c r="I140">
        <v>515</v>
      </c>
      <c r="J140" t="s">
        <v>23</v>
      </c>
    </row>
    <row r="141" spans="1:10" x14ac:dyDescent="0.2">
      <c r="A141">
        <v>1000915</v>
      </c>
      <c r="B141" t="s">
        <v>10</v>
      </c>
      <c r="C141" t="s">
        <v>124</v>
      </c>
      <c r="D141" t="s">
        <v>125</v>
      </c>
      <c r="E141" t="s">
        <v>13</v>
      </c>
      <c r="F141" t="s">
        <v>14</v>
      </c>
      <c r="G141" t="s">
        <v>15</v>
      </c>
      <c r="H141" t="s">
        <v>16</v>
      </c>
      <c r="I141">
        <v>3779</v>
      </c>
      <c r="J141" t="s">
        <v>17</v>
      </c>
    </row>
    <row r="142" spans="1:10" x14ac:dyDescent="0.2">
      <c r="A142">
        <v>1000915</v>
      </c>
      <c r="B142" t="s">
        <v>10</v>
      </c>
      <c r="C142" t="s">
        <v>124</v>
      </c>
      <c r="D142" t="s">
        <v>125</v>
      </c>
      <c r="E142" t="s">
        <v>13</v>
      </c>
      <c r="F142" t="s">
        <v>14</v>
      </c>
      <c r="G142" t="s">
        <v>18</v>
      </c>
      <c r="H142" t="s">
        <v>19</v>
      </c>
      <c r="I142">
        <v>988</v>
      </c>
      <c r="J142" t="s">
        <v>20</v>
      </c>
    </row>
    <row r="143" spans="1:10" x14ac:dyDescent="0.2">
      <c r="A143">
        <v>1000915</v>
      </c>
      <c r="B143" t="s">
        <v>10</v>
      </c>
      <c r="C143" t="s">
        <v>124</v>
      </c>
      <c r="D143" t="s">
        <v>125</v>
      </c>
      <c r="E143" t="s">
        <v>126</v>
      </c>
      <c r="F143" t="s">
        <v>127</v>
      </c>
      <c r="G143" t="s">
        <v>15</v>
      </c>
      <c r="H143" t="s">
        <v>128</v>
      </c>
      <c r="I143">
        <v>3496</v>
      </c>
      <c r="J143" t="s">
        <v>23</v>
      </c>
    </row>
    <row r="144" spans="1:10" x14ac:dyDescent="0.2">
      <c r="A144">
        <v>1000915</v>
      </c>
      <c r="B144" t="s">
        <v>10</v>
      </c>
      <c r="C144" t="s">
        <v>124</v>
      </c>
      <c r="D144" t="s">
        <v>125</v>
      </c>
      <c r="E144" t="s">
        <v>126</v>
      </c>
      <c r="F144" t="s">
        <v>127</v>
      </c>
      <c r="G144" t="s">
        <v>18</v>
      </c>
      <c r="H144" t="s">
        <v>129</v>
      </c>
      <c r="I144">
        <v>842</v>
      </c>
      <c r="J144" t="s">
        <v>23</v>
      </c>
    </row>
    <row r="145" spans="1:10" x14ac:dyDescent="0.2">
      <c r="A145">
        <v>1000915</v>
      </c>
      <c r="B145" t="s">
        <v>10</v>
      </c>
      <c r="C145" t="s">
        <v>124</v>
      </c>
      <c r="D145" t="s">
        <v>125</v>
      </c>
      <c r="E145" t="s">
        <v>130</v>
      </c>
      <c r="F145" t="s">
        <v>131</v>
      </c>
      <c r="G145" t="s">
        <v>15</v>
      </c>
      <c r="H145" t="s">
        <v>128</v>
      </c>
      <c r="I145">
        <v>3388</v>
      </c>
      <c r="J145" t="s">
        <v>23</v>
      </c>
    </row>
    <row r="146" spans="1:10" x14ac:dyDescent="0.2">
      <c r="A146">
        <v>1000915</v>
      </c>
      <c r="B146" t="s">
        <v>10</v>
      </c>
      <c r="C146" t="s">
        <v>124</v>
      </c>
      <c r="D146" t="s">
        <v>125</v>
      </c>
      <c r="E146" t="s">
        <v>130</v>
      </c>
      <c r="F146" t="s">
        <v>131</v>
      </c>
      <c r="G146" t="s">
        <v>18</v>
      </c>
      <c r="H146" t="s">
        <v>129</v>
      </c>
      <c r="I146">
        <v>860</v>
      </c>
      <c r="J146" t="s">
        <v>23</v>
      </c>
    </row>
    <row r="147" spans="1:10" x14ac:dyDescent="0.2">
      <c r="A147">
        <v>1000915</v>
      </c>
      <c r="B147" t="s">
        <v>10</v>
      </c>
      <c r="C147" t="s">
        <v>124</v>
      </c>
      <c r="D147" t="s">
        <v>125</v>
      </c>
      <c r="E147" t="s">
        <v>132</v>
      </c>
      <c r="F147" t="s">
        <v>133</v>
      </c>
      <c r="G147" t="s">
        <v>15</v>
      </c>
      <c r="H147" t="s">
        <v>128</v>
      </c>
      <c r="I147">
        <v>3450</v>
      </c>
      <c r="J147" t="s">
        <v>23</v>
      </c>
    </row>
    <row r="148" spans="1:10" x14ac:dyDescent="0.2">
      <c r="A148">
        <v>1000915</v>
      </c>
      <c r="B148" t="s">
        <v>10</v>
      </c>
      <c r="C148" t="s">
        <v>124</v>
      </c>
      <c r="D148" t="s">
        <v>125</v>
      </c>
      <c r="E148" t="s">
        <v>132</v>
      </c>
      <c r="F148" t="s">
        <v>133</v>
      </c>
      <c r="G148" t="s">
        <v>18</v>
      </c>
      <c r="H148" t="s">
        <v>129</v>
      </c>
      <c r="I148">
        <v>840</v>
      </c>
      <c r="J148" t="s">
        <v>23</v>
      </c>
    </row>
    <row r="149" spans="1:10" x14ac:dyDescent="0.2">
      <c r="A149">
        <v>1000915</v>
      </c>
      <c r="B149" t="s">
        <v>10</v>
      </c>
      <c r="C149" t="s">
        <v>134</v>
      </c>
      <c r="D149" t="s">
        <v>135</v>
      </c>
      <c r="E149" t="s">
        <v>13</v>
      </c>
      <c r="F149" t="s">
        <v>14</v>
      </c>
      <c r="G149" t="s">
        <v>15</v>
      </c>
      <c r="H149" t="s">
        <v>16</v>
      </c>
      <c r="I149">
        <v>5780</v>
      </c>
      <c r="J149" t="s">
        <v>17</v>
      </c>
    </row>
    <row r="150" spans="1:10" x14ac:dyDescent="0.2">
      <c r="A150">
        <v>1000915</v>
      </c>
      <c r="B150" t="s">
        <v>10</v>
      </c>
      <c r="C150" t="s">
        <v>134</v>
      </c>
      <c r="D150" t="s">
        <v>135</v>
      </c>
      <c r="E150" t="s">
        <v>13</v>
      </c>
      <c r="F150" t="s">
        <v>14</v>
      </c>
      <c r="G150" t="s">
        <v>18</v>
      </c>
      <c r="H150" t="s">
        <v>19</v>
      </c>
      <c r="I150">
        <v>758</v>
      </c>
      <c r="J150" t="s">
        <v>20</v>
      </c>
    </row>
    <row r="151" spans="1:10" x14ac:dyDescent="0.2">
      <c r="A151">
        <v>1000915</v>
      </c>
      <c r="B151" t="s">
        <v>10</v>
      </c>
      <c r="C151" t="s">
        <v>134</v>
      </c>
      <c r="D151" t="s">
        <v>135</v>
      </c>
      <c r="E151" t="s">
        <v>13</v>
      </c>
      <c r="F151" t="s">
        <v>14</v>
      </c>
      <c r="G151" t="s">
        <v>21</v>
      </c>
      <c r="H151" t="s">
        <v>22</v>
      </c>
      <c r="I151">
        <v>20</v>
      </c>
      <c r="J151" t="s">
        <v>23</v>
      </c>
    </row>
    <row r="152" spans="1:10" x14ac:dyDescent="0.2">
      <c r="A152">
        <v>1000915</v>
      </c>
      <c r="B152" t="s">
        <v>10</v>
      </c>
      <c r="C152" t="s">
        <v>136</v>
      </c>
      <c r="D152" t="s">
        <v>137</v>
      </c>
      <c r="E152" t="s">
        <v>13</v>
      </c>
      <c r="F152" t="s">
        <v>14</v>
      </c>
      <c r="G152" t="s">
        <v>15</v>
      </c>
      <c r="H152" t="s">
        <v>16</v>
      </c>
      <c r="I152">
        <v>65664</v>
      </c>
      <c r="J152" t="s">
        <v>17</v>
      </c>
    </row>
    <row r="153" spans="1:10" x14ac:dyDescent="0.2">
      <c r="A153">
        <v>1000915</v>
      </c>
      <c r="B153" t="s">
        <v>10</v>
      </c>
      <c r="C153" t="s">
        <v>136</v>
      </c>
      <c r="D153" t="s">
        <v>137</v>
      </c>
      <c r="E153" t="s">
        <v>13</v>
      </c>
      <c r="F153" t="s">
        <v>14</v>
      </c>
      <c r="G153" t="s">
        <v>18</v>
      </c>
      <c r="H153" t="s">
        <v>19</v>
      </c>
      <c r="I153">
        <v>46313</v>
      </c>
      <c r="J153" t="s">
        <v>20</v>
      </c>
    </row>
    <row r="154" spans="1:10" x14ac:dyDescent="0.2">
      <c r="A154">
        <v>1000915</v>
      </c>
      <c r="B154" t="s">
        <v>10</v>
      </c>
      <c r="C154" t="s">
        <v>136</v>
      </c>
      <c r="D154" t="s">
        <v>137</v>
      </c>
      <c r="E154" t="s">
        <v>13</v>
      </c>
      <c r="F154" t="s">
        <v>14</v>
      </c>
      <c r="G154" t="s">
        <v>21</v>
      </c>
      <c r="H154" t="s">
        <v>22</v>
      </c>
      <c r="I154">
        <v>3446</v>
      </c>
      <c r="J154" t="s">
        <v>23</v>
      </c>
    </row>
    <row r="155" spans="1:10" x14ac:dyDescent="0.2">
      <c r="A155">
        <v>1000915</v>
      </c>
      <c r="B155" t="s">
        <v>10</v>
      </c>
      <c r="C155" t="s">
        <v>136</v>
      </c>
      <c r="D155" t="s">
        <v>137</v>
      </c>
      <c r="E155" t="s">
        <v>138</v>
      </c>
      <c r="F155" t="s">
        <v>139</v>
      </c>
      <c r="G155" t="s">
        <v>15</v>
      </c>
      <c r="H155" t="s">
        <v>128</v>
      </c>
      <c r="I155">
        <v>77034</v>
      </c>
      <c r="J155" t="s">
        <v>23</v>
      </c>
    </row>
    <row r="156" spans="1:10" x14ac:dyDescent="0.2">
      <c r="A156">
        <v>1000915</v>
      </c>
      <c r="B156" t="s">
        <v>10</v>
      </c>
      <c r="C156" t="s">
        <v>136</v>
      </c>
      <c r="D156" t="s">
        <v>137</v>
      </c>
      <c r="E156" t="s">
        <v>138</v>
      </c>
      <c r="F156" t="s">
        <v>139</v>
      </c>
      <c r="G156" t="s">
        <v>18</v>
      </c>
      <c r="H156" t="s">
        <v>129</v>
      </c>
      <c r="I156">
        <v>26644</v>
      </c>
      <c r="J156" t="s">
        <v>23</v>
      </c>
    </row>
    <row r="157" spans="1:10" x14ac:dyDescent="0.2">
      <c r="A157">
        <v>1000915</v>
      </c>
      <c r="B157" t="s">
        <v>10</v>
      </c>
      <c r="C157" t="s">
        <v>136</v>
      </c>
      <c r="D157" t="s">
        <v>137</v>
      </c>
      <c r="E157" t="s">
        <v>140</v>
      </c>
      <c r="F157" t="s">
        <v>141</v>
      </c>
      <c r="G157" t="s">
        <v>15</v>
      </c>
      <c r="H157" t="s">
        <v>142</v>
      </c>
      <c r="I157">
        <v>74121</v>
      </c>
      <c r="J157" t="s">
        <v>23</v>
      </c>
    </row>
    <row r="158" spans="1:10" x14ac:dyDescent="0.2">
      <c r="A158">
        <v>1000915</v>
      </c>
      <c r="B158" t="s">
        <v>10</v>
      </c>
      <c r="C158" t="s">
        <v>136</v>
      </c>
      <c r="D158" t="s">
        <v>137</v>
      </c>
      <c r="E158" t="s">
        <v>140</v>
      </c>
      <c r="F158" t="s">
        <v>141</v>
      </c>
      <c r="G158" t="s">
        <v>18</v>
      </c>
      <c r="H158" t="s">
        <v>129</v>
      </c>
      <c r="I158">
        <v>28220</v>
      </c>
      <c r="J158" t="s">
        <v>23</v>
      </c>
    </row>
    <row r="159" spans="1:10" x14ac:dyDescent="0.2">
      <c r="A159">
        <v>1000915</v>
      </c>
      <c r="B159" t="s">
        <v>10</v>
      </c>
      <c r="C159" t="s">
        <v>136</v>
      </c>
      <c r="D159" t="s">
        <v>137</v>
      </c>
      <c r="E159" t="s">
        <v>143</v>
      </c>
      <c r="F159" t="s">
        <v>144</v>
      </c>
      <c r="G159" t="s">
        <v>15</v>
      </c>
      <c r="H159" t="s">
        <v>128</v>
      </c>
      <c r="I159">
        <v>24211</v>
      </c>
      <c r="J159" t="s">
        <v>23</v>
      </c>
    </row>
    <row r="160" spans="1:10" x14ac:dyDescent="0.2">
      <c r="A160">
        <v>1000915</v>
      </c>
      <c r="B160" t="s">
        <v>10</v>
      </c>
      <c r="C160" t="s">
        <v>136</v>
      </c>
      <c r="D160" t="s">
        <v>137</v>
      </c>
      <c r="E160" t="s">
        <v>143</v>
      </c>
      <c r="F160" t="s">
        <v>144</v>
      </c>
      <c r="G160" t="s">
        <v>18</v>
      </c>
      <c r="H160" t="s">
        <v>129</v>
      </c>
      <c r="I160">
        <v>10261</v>
      </c>
      <c r="J160" t="s">
        <v>23</v>
      </c>
    </row>
    <row r="161" spans="1:10" x14ac:dyDescent="0.2">
      <c r="A161">
        <v>1000915</v>
      </c>
      <c r="B161" t="s">
        <v>10</v>
      </c>
      <c r="C161" t="s">
        <v>136</v>
      </c>
      <c r="D161" t="s">
        <v>137</v>
      </c>
      <c r="E161" t="s">
        <v>145</v>
      </c>
      <c r="F161" t="s">
        <v>146</v>
      </c>
      <c r="G161" t="s">
        <v>15</v>
      </c>
      <c r="H161" t="s">
        <v>128</v>
      </c>
      <c r="I161">
        <v>39821</v>
      </c>
      <c r="J161" t="s">
        <v>23</v>
      </c>
    </row>
    <row r="162" spans="1:10" x14ac:dyDescent="0.2">
      <c r="A162">
        <v>1000915</v>
      </c>
      <c r="B162" t="s">
        <v>10</v>
      </c>
      <c r="C162" t="s">
        <v>136</v>
      </c>
      <c r="D162" t="s">
        <v>137</v>
      </c>
      <c r="E162" t="s">
        <v>145</v>
      </c>
      <c r="F162" t="s">
        <v>146</v>
      </c>
      <c r="G162" t="s">
        <v>18</v>
      </c>
      <c r="H162" t="s">
        <v>129</v>
      </c>
      <c r="I162">
        <v>13838</v>
      </c>
      <c r="J162" t="s">
        <v>23</v>
      </c>
    </row>
    <row r="163" spans="1:10" x14ac:dyDescent="0.2">
      <c r="A163">
        <v>1000915</v>
      </c>
      <c r="B163" t="s">
        <v>10</v>
      </c>
      <c r="C163" t="s">
        <v>136</v>
      </c>
      <c r="D163" t="s">
        <v>137</v>
      </c>
      <c r="E163" t="s">
        <v>147</v>
      </c>
      <c r="F163" t="s">
        <v>148</v>
      </c>
      <c r="G163" t="s">
        <v>15</v>
      </c>
      <c r="H163" t="s">
        <v>128</v>
      </c>
      <c r="I163">
        <v>39615</v>
      </c>
      <c r="J163" t="s">
        <v>23</v>
      </c>
    </row>
    <row r="164" spans="1:10" x14ac:dyDescent="0.2">
      <c r="A164">
        <v>1000915</v>
      </c>
      <c r="B164" t="s">
        <v>10</v>
      </c>
      <c r="C164" t="s">
        <v>136</v>
      </c>
      <c r="D164" t="s">
        <v>137</v>
      </c>
      <c r="E164" t="s">
        <v>147</v>
      </c>
      <c r="F164" t="s">
        <v>148</v>
      </c>
      <c r="G164" t="s">
        <v>18</v>
      </c>
      <c r="H164" t="s">
        <v>129</v>
      </c>
      <c r="I164">
        <v>14541</v>
      </c>
      <c r="J164" t="s">
        <v>23</v>
      </c>
    </row>
    <row r="165" spans="1:10" x14ac:dyDescent="0.2">
      <c r="A165">
        <v>1000915</v>
      </c>
      <c r="B165" t="s">
        <v>10</v>
      </c>
      <c r="C165" t="s">
        <v>136</v>
      </c>
      <c r="D165" t="s">
        <v>137</v>
      </c>
      <c r="E165" t="s">
        <v>149</v>
      </c>
      <c r="F165" t="s">
        <v>150</v>
      </c>
      <c r="G165" t="s">
        <v>15</v>
      </c>
      <c r="H165" t="s">
        <v>128</v>
      </c>
      <c r="I165">
        <v>10981</v>
      </c>
      <c r="J165" t="s">
        <v>23</v>
      </c>
    </row>
    <row r="166" spans="1:10" x14ac:dyDescent="0.2">
      <c r="A166">
        <v>1000915</v>
      </c>
      <c r="B166" t="s">
        <v>10</v>
      </c>
      <c r="C166" t="s">
        <v>136</v>
      </c>
      <c r="D166" t="s">
        <v>137</v>
      </c>
      <c r="E166" t="s">
        <v>149</v>
      </c>
      <c r="F166" t="s">
        <v>150</v>
      </c>
      <c r="G166" t="s">
        <v>18</v>
      </c>
      <c r="H166" t="s">
        <v>129</v>
      </c>
      <c r="I166">
        <v>3379</v>
      </c>
      <c r="J166" t="s">
        <v>23</v>
      </c>
    </row>
    <row r="167" spans="1:10" x14ac:dyDescent="0.2">
      <c r="A167">
        <v>1000915</v>
      </c>
      <c r="B167" t="s">
        <v>10</v>
      </c>
      <c r="C167" t="s">
        <v>151</v>
      </c>
      <c r="D167" t="s">
        <v>152</v>
      </c>
      <c r="E167" t="s">
        <v>13</v>
      </c>
      <c r="F167" t="s">
        <v>14</v>
      </c>
      <c r="G167" t="s">
        <v>15</v>
      </c>
      <c r="H167" t="s">
        <v>16</v>
      </c>
      <c r="I167">
        <v>4495</v>
      </c>
      <c r="J167" t="s">
        <v>17</v>
      </c>
    </row>
    <row r="168" spans="1:10" x14ac:dyDescent="0.2">
      <c r="A168">
        <v>1000915</v>
      </c>
      <c r="B168" t="s">
        <v>10</v>
      </c>
      <c r="C168" t="s">
        <v>151</v>
      </c>
      <c r="D168" t="s">
        <v>152</v>
      </c>
      <c r="E168" t="s">
        <v>13</v>
      </c>
      <c r="F168" t="s">
        <v>14</v>
      </c>
      <c r="G168" t="s">
        <v>18</v>
      </c>
      <c r="H168" t="s">
        <v>19</v>
      </c>
      <c r="I168">
        <v>2804</v>
      </c>
      <c r="J168" t="s">
        <v>20</v>
      </c>
    </row>
    <row r="169" spans="1:10" x14ac:dyDescent="0.2">
      <c r="A169">
        <v>1000915</v>
      </c>
      <c r="B169" t="s">
        <v>10</v>
      </c>
      <c r="C169" t="s">
        <v>151</v>
      </c>
      <c r="D169" t="s">
        <v>152</v>
      </c>
      <c r="E169" t="s">
        <v>13</v>
      </c>
      <c r="F169" t="s">
        <v>14</v>
      </c>
      <c r="G169" t="s">
        <v>21</v>
      </c>
      <c r="H169" t="s">
        <v>22</v>
      </c>
      <c r="I169">
        <v>62</v>
      </c>
      <c r="J169" t="s">
        <v>23</v>
      </c>
    </row>
    <row r="170" spans="1:10" x14ac:dyDescent="0.2">
      <c r="A170">
        <v>1000915</v>
      </c>
      <c r="B170" t="s">
        <v>10</v>
      </c>
      <c r="C170" t="s">
        <v>151</v>
      </c>
      <c r="D170" t="s">
        <v>152</v>
      </c>
      <c r="E170" t="s">
        <v>153</v>
      </c>
      <c r="F170" t="s">
        <v>154</v>
      </c>
      <c r="G170" t="s">
        <v>15</v>
      </c>
      <c r="H170" t="s">
        <v>142</v>
      </c>
      <c r="I170">
        <v>1534</v>
      </c>
      <c r="J170" t="s">
        <v>23</v>
      </c>
    </row>
    <row r="171" spans="1:10" x14ac:dyDescent="0.2">
      <c r="A171">
        <v>1000915</v>
      </c>
      <c r="B171" t="s">
        <v>10</v>
      </c>
      <c r="C171" t="s">
        <v>151</v>
      </c>
      <c r="D171" t="s">
        <v>152</v>
      </c>
      <c r="E171" t="s">
        <v>153</v>
      </c>
      <c r="F171" t="s">
        <v>154</v>
      </c>
      <c r="G171" t="s">
        <v>18</v>
      </c>
      <c r="H171" t="s">
        <v>35</v>
      </c>
      <c r="I171">
        <v>489</v>
      </c>
      <c r="J171" t="s">
        <v>23</v>
      </c>
    </row>
    <row r="172" spans="1:10" x14ac:dyDescent="0.2">
      <c r="A172">
        <v>1000915</v>
      </c>
      <c r="B172" t="s">
        <v>10</v>
      </c>
      <c r="C172" t="s">
        <v>155</v>
      </c>
      <c r="D172" t="s">
        <v>156</v>
      </c>
      <c r="E172" t="s">
        <v>13</v>
      </c>
      <c r="F172" t="s">
        <v>14</v>
      </c>
      <c r="G172" t="s">
        <v>15</v>
      </c>
      <c r="H172" t="s">
        <v>16</v>
      </c>
      <c r="I172">
        <v>1311</v>
      </c>
      <c r="J172" t="s">
        <v>17</v>
      </c>
    </row>
    <row r="173" spans="1:10" x14ac:dyDescent="0.2">
      <c r="A173">
        <v>1000915</v>
      </c>
      <c r="B173" t="s">
        <v>10</v>
      </c>
      <c r="C173" t="s">
        <v>155</v>
      </c>
      <c r="D173" t="s">
        <v>156</v>
      </c>
      <c r="E173" t="s">
        <v>13</v>
      </c>
      <c r="F173" t="s">
        <v>14</v>
      </c>
      <c r="G173" t="s">
        <v>18</v>
      </c>
      <c r="H173" t="s">
        <v>19</v>
      </c>
      <c r="I173">
        <v>5268</v>
      </c>
      <c r="J173" t="s">
        <v>20</v>
      </c>
    </row>
    <row r="174" spans="1:10" x14ac:dyDescent="0.2">
      <c r="A174">
        <v>1000915</v>
      </c>
      <c r="B174" t="s">
        <v>10</v>
      </c>
      <c r="C174" t="s">
        <v>155</v>
      </c>
      <c r="D174" t="s">
        <v>156</v>
      </c>
      <c r="E174" t="s">
        <v>13</v>
      </c>
      <c r="F174" t="s">
        <v>14</v>
      </c>
      <c r="G174" t="s">
        <v>21</v>
      </c>
      <c r="H174" t="s">
        <v>22</v>
      </c>
      <c r="I174">
        <v>68</v>
      </c>
      <c r="J174" t="s">
        <v>23</v>
      </c>
    </row>
    <row r="175" spans="1:10" x14ac:dyDescent="0.2">
      <c r="A175">
        <v>1000915</v>
      </c>
      <c r="B175" t="s">
        <v>10</v>
      </c>
      <c r="C175" t="s">
        <v>157</v>
      </c>
      <c r="D175" t="s">
        <v>158</v>
      </c>
      <c r="E175" t="s">
        <v>13</v>
      </c>
      <c r="F175" t="s">
        <v>14</v>
      </c>
      <c r="G175" t="s">
        <v>15</v>
      </c>
      <c r="H175" t="s">
        <v>16</v>
      </c>
      <c r="I175">
        <v>5134</v>
      </c>
      <c r="J175" t="s">
        <v>17</v>
      </c>
    </row>
    <row r="176" spans="1:10" x14ac:dyDescent="0.2">
      <c r="A176">
        <v>1000915</v>
      </c>
      <c r="B176" t="s">
        <v>10</v>
      </c>
      <c r="C176" t="s">
        <v>157</v>
      </c>
      <c r="D176" t="s">
        <v>158</v>
      </c>
      <c r="E176" t="s">
        <v>13</v>
      </c>
      <c r="F176" t="s">
        <v>14</v>
      </c>
      <c r="G176" t="s">
        <v>18</v>
      </c>
      <c r="H176" t="s">
        <v>19</v>
      </c>
      <c r="I176">
        <v>13828</v>
      </c>
      <c r="J176" t="s">
        <v>20</v>
      </c>
    </row>
    <row r="177" spans="1:10" x14ac:dyDescent="0.2">
      <c r="A177">
        <v>1000915</v>
      </c>
      <c r="B177" t="s">
        <v>10</v>
      </c>
      <c r="C177" t="s">
        <v>157</v>
      </c>
      <c r="D177" t="s">
        <v>158</v>
      </c>
      <c r="E177" t="s">
        <v>13</v>
      </c>
      <c r="F177" t="s">
        <v>14</v>
      </c>
      <c r="G177" t="s">
        <v>21</v>
      </c>
      <c r="H177" t="s">
        <v>22</v>
      </c>
      <c r="I177">
        <v>449</v>
      </c>
      <c r="J177" t="s">
        <v>23</v>
      </c>
    </row>
    <row r="178" spans="1:10" x14ac:dyDescent="0.2">
      <c r="A178">
        <v>1000915</v>
      </c>
      <c r="B178" t="s">
        <v>10</v>
      </c>
      <c r="C178" t="s">
        <v>159</v>
      </c>
      <c r="D178" t="s">
        <v>160</v>
      </c>
      <c r="E178" t="s">
        <v>13</v>
      </c>
      <c r="F178" t="s">
        <v>14</v>
      </c>
      <c r="G178" t="s">
        <v>15</v>
      </c>
      <c r="H178" t="s">
        <v>16</v>
      </c>
      <c r="I178">
        <v>3244</v>
      </c>
      <c r="J178" t="s">
        <v>17</v>
      </c>
    </row>
    <row r="179" spans="1:10" x14ac:dyDescent="0.2">
      <c r="A179">
        <v>1000915</v>
      </c>
      <c r="B179" t="s">
        <v>10</v>
      </c>
      <c r="C179" t="s">
        <v>159</v>
      </c>
      <c r="D179" t="s">
        <v>160</v>
      </c>
      <c r="E179" t="s">
        <v>13</v>
      </c>
      <c r="F179" t="s">
        <v>14</v>
      </c>
      <c r="G179" t="s">
        <v>18</v>
      </c>
      <c r="H179" t="s">
        <v>19</v>
      </c>
      <c r="I179">
        <v>3276</v>
      </c>
      <c r="J179" t="s">
        <v>20</v>
      </c>
    </row>
    <row r="180" spans="1:10" x14ac:dyDescent="0.2">
      <c r="A180">
        <v>1000915</v>
      </c>
      <c r="B180" t="s">
        <v>10</v>
      </c>
      <c r="C180" t="s">
        <v>159</v>
      </c>
      <c r="D180" t="s">
        <v>160</v>
      </c>
      <c r="E180" t="s">
        <v>13</v>
      </c>
      <c r="F180" t="s">
        <v>14</v>
      </c>
      <c r="G180" t="s">
        <v>21</v>
      </c>
      <c r="H180" t="s">
        <v>22</v>
      </c>
      <c r="I180">
        <v>40</v>
      </c>
      <c r="J180" t="s">
        <v>23</v>
      </c>
    </row>
    <row r="181" spans="1:10" x14ac:dyDescent="0.2">
      <c r="A181">
        <v>1000915</v>
      </c>
      <c r="B181" t="s">
        <v>10</v>
      </c>
      <c r="C181" t="s">
        <v>161</v>
      </c>
      <c r="D181" t="s">
        <v>162</v>
      </c>
      <c r="E181" t="s">
        <v>13</v>
      </c>
      <c r="F181" t="s">
        <v>14</v>
      </c>
      <c r="G181" t="s">
        <v>15</v>
      </c>
      <c r="H181" t="s">
        <v>16</v>
      </c>
      <c r="I181">
        <v>10901</v>
      </c>
      <c r="J181" t="s">
        <v>17</v>
      </c>
    </row>
    <row r="182" spans="1:10" x14ac:dyDescent="0.2">
      <c r="A182">
        <v>1000915</v>
      </c>
      <c r="B182" t="s">
        <v>10</v>
      </c>
      <c r="C182" t="s">
        <v>161</v>
      </c>
      <c r="D182" t="s">
        <v>162</v>
      </c>
      <c r="E182" t="s">
        <v>13</v>
      </c>
      <c r="F182" t="s">
        <v>14</v>
      </c>
      <c r="G182" t="s">
        <v>18</v>
      </c>
      <c r="H182" t="s">
        <v>19</v>
      </c>
      <c r="I182">
        <v>19187</v>
      </c>
      <c r="J182" t="s">
        <v>20</v>
      </c>
    </row>
    <row r="183" spans="1:10" x14ac:dyDescent="0.2">
      <c r="A183">
        <v>1000915</v>
      </c>
      <c r="B183" t="s">
        <v>10</v>
      </c>
      <c r="C183" t="s">
        <v>161</v>
      </c>
      <c r="D183" t="s">
        <v>162</v>
      </c>
      <c r="E183" t="s">
        <v>13</v>
      </c>
      <c r="F183" t="s">
        <v>14</v>
      </c>
      <c r="G183" t="s">
        <v>21</v>
      </c>
      <c r="H183" t="s">
        <v>22</v>
      </c>
      <c r="I183">
        <v>668</v>
      </c>
      <c r="J183" t="s">
        <v>23</v>
      </c>
    </row>
    <row r="184" spans="1:10" x14ac:dyDescent="0.2">
      <c r="A184">
        <v>1000915</v>
      </c>
      <c r="B184" t="s">
        <v>10</v>
      </c>
      <c r="C184" t="s">
        <v>163</v>
      </c>
      <c r="D184" t="s">
        <v>164</v>
      </c>
      <c r="E184" t="s">
        <v>13</v>
      </c>
      <c r="F184" t="s">
        <v>14</v>
      </c>
      <c r="G184" t="s">
        <v>15</v>
      </c>
      <c r="H184" t="s">
        <v>16</v>
      </c>
      <c r="I184">
        <v>3138</v>
      </c>
      <c r="J184" t="s">
        <v>17</v>
      </c>
    </row>
    <row r="185" spans="1:10" x14ac:dyDescent="0.2">
      <c r="A185">
        <v>1000915</v>
      </c>
      <c r="B185" t="s">
        <v>10</v>
      </c>
      <c r="C185" t="s">
        <v>163</v>
      </c>
      <c r="D185" t="s">
        <v>164</v>
      </c>
      <c r="E185" t="s">
        <v>13</v>
      </c>
      <c r="F185" t="s">
        <v>14</v>
      </c>
      <c r="G185" t="s">
        <v>18</v>
      </c>
      <c r="H185" t="s">
        <v>19</v>
      </c>
      <c r="I185">
        <v>821</v>
      </c>
      <c r="J185" t="s">
        <v>20</v>
      </c>
    </row>
    <row r="186" spans="1:10" x14ac:dyDescent="0.2">
      <c r="A186">
        <v>1000915</v>
      </c>
      <c r="B186" t="s">
        <v>10</v>
      </c>
      <c r="C186" t="s">
        <v>163</v>
      </c>
      <c r="D186" t="s">
        <v>164</v>
      </c>
      <c r="E186" t="s">
        <v>13</v>
      </c>
      <c r="F186" t="s">
        <v>14</v>
      </c>
      <c r="G186" t="s">
        <v>21</v>
      </c>
      <c r="H186" t="s">
        <v>22</v>
      </c>
      <c r="I186">
        <v>11</v>
      </c>
      <c r="J186" t="s">
        <v>23</v>
      </c>
    </row>
    <row r="187" spans="1:10" x14ac:dyDescent="0.2">
      <c r="A187">
        <v>1000915</v>
      </c>
      <c r="B187" t="s">
        <v>10</v>
      </c>
      <c r="C187" t="s">
        <v>165</v>
      </c>
      <c r="D187" t="s">
        <v>166</v>
      </c>
      <c r="E187" t="s">
        <v>13</v>
      </c>
      <c r="F187" t="s">
        <v>14</v>
      </c>
      <c r="G187" t="s">
        <v>15</v>
      </c>
      <c r="H187" t="s">
        <v>16</v>
      </c>
      <c r="I187">
        <v>3057</v>
      </c>
      <c r="J187" t="s">
        <v>17</v>
      </c>
    </row>
    <row r="188" spans="1:10" x14ac:dyDescent="0.2">
      <c r="A188">
        <v>1000915</v>
      </c>
      <c r="B188" t="s">
        <v>10</v>
      </c>
      <c r="C188" t="s">
        <v>165</v>
      </c>
      <c r="D188" t="s">
        <v>166</v>
      </c>
      <c r="E188" t="s">
        <v>13</v>
      </c>
      <c r="F188" t="s">
        <v>14</v>
      </c>
      <c r="G188" t="s">
        <v>18</v>
      </c>
      <c r="H188" t="s">
        <v>19</v>
      </c>
      <c r="I188">
        <v>2961</v>
      </c>
      <c r="J188" t="s">
        <v>20</v>
      </c>
    </row>
    <row r="189" spans="1:10" x14ac:dyDescent="0.2">
      <c r="A189">
        <v>1000915</v>
      </c>
      <c r="B189" t="s">
        <v>10</v>
      </c>
      <c r="C189" t="s">
        <v>165</v>
      </c>
      <c r="D189" t="s">
        <v>166</v>
      </c>
      <c r="E189" t="s">
        <v>13</v>
      </c>
      <c r="F189" t="s">
        <v>14</v>
      </c>
      <c r="G189" t="s">
        <v>21</v>
      </c>
      <c r="H189" t="s">
        <v>22</v>
      </c>
      <c r="I189">
        <v>46</v>
      </c>
      <c r="J189" t="s">
        <v>23</v>
      </c>
    </row>
    <row r="190" spans="1:10" x14ac:dyDescent="0.2">
      <c r="A190">
        <v>1000915</v>
      </c>
      <c r="B190" t="s">
        <v>10</v>
      </c>
      <c r="C190" t="s">
        <v>167</v>
      </c>
      <c r="D190" t="s">
        <v>168</v>
      </c>
      <c r="E190" t="s">
        <v>13</v>
      </c>
      <c r="F190" t="s">
        <v>14</v>
      </c>
      <c r="G190" t="s">
        <v>15</v>
      </c>
      <c r="H190" t="s">
        <v>16</v>
      </c>
      <c r="I190">
        <v>3989</v>
      </c>
      <c r="J190" t="s">
        <v>17</v>
      </c>
    </row>
    <row r="191" spans="1:10" x14ac:dyDescent="0.2">
      <c r="A191">
        <v>1000915</v>
      </c>
      <c r="B191" t="s">
        <v>10</v>
      </c>
      <c r="C191" t="s">
        <v>167</v>
      </c>
      <c r="D191" t="s">
        <v>168</v>
      </c>
      <c r="E191" t="s">
        <v>13</v>
      </c>
      <c r="F191" t="s">
        <v>14</v>
      </c>
      <c r="G191" t="s">
        <v>18</v>
      </c>
      <c r="H191" t="s">
        <v>19</v>
      </c>
      <c r="I191">
        <v>4154</v>
      </c>
      <c r="J191" t="s">
        <v>20</v>
      </c>
    </row>
    <row r="192" spans="1:10" x14ac:dyDescent="0.2">
      <c r="A192">
        <v>1000915</v>
      </c>
      <c r="B192" t="s">
        <v>10</v>
      </c>
      <c r="C192" t="s">
        <v>167</v>
      </c>
      <c r="D192" t="s">
        <v>168</v>
      </c>
      <c r="E192" t="s">
        <v>13</v>
      </c>
      <c r="F192" t="s">
        <v>14</v>
      </c>
      <c r="G192" t="s">
        <v>21</v>
      </c>
      <c r="H192" t="s">
        <v>22</v>
      </c>
      <c r="I192">
        <v>97</v>
      </c>
      <c r="J192" t="s">
        <v>23</v>
      </c>
    </row>
    <row r="193" spans="1:10" x14ac:dyDescent="0.2">
      <c r="A193">
        <v>1000915</v>
      </c>
      <c r="B193" t="s">
        <v>10</v>
      </c>
      <c r="C193" t="s">
        <v>169</v>
      </c>
      <c r="D193" t="s">
        <v>170</v>
      </c>
      <c r="E193" t="s">
        <v>13</v>
      </c>
      <c r="F193" t="s">
        <v>14</v>
      </c>
      <c r="G193" t="s">
        <v>15</v>
      </c>
      <c r="H193" t="s">
        <v>16</v>
      </c>
      <c r="I193">
        <v>1692</v>
      </c>
      <c r="J193" t="s">
        <v>17</v>
      </c>
    </row>
    <row r="194" spans="1:10" x14ac:dyDescent="0.2">
      <c r="A194">
        <v>1000915</v>
      </c>
      <c r="B194" t="s">
        <v>10</v>
      </c>
      <c r="C194" t="s">
        <v>169</v>
      </c>
      <c r="D194" t="s">
        <v>170</v>
      </c>
      <c r="E194" t="s">
        <v>13</v>
      </c>
      <c r="F194" t="s">
        <v>14</v>
      </c>
      <c r="G194" t="s">
        <v>18</v>
      </c>
      <c r="H194" t="s">
        <v>19</v>
      </c>
      <c r="I194">
        <v>3229</v>
      </c>
      <c r="J194" t="s">
        <v>20</v>
      </c>
    </row>
    <row r="195" spans="1:10" x14ac:dyDescent="0.2">
      <c r="A195">
        <v>1000915</v>
      </c>
      <c r="B195" t="s">
        <v>10</v>
      </c>
      <c r="C195" t="s">
        <v>169</v>
      </c>
      <c r="D195" t="s">
        <v>170</v>
      </c>
      <c r="E195" t="s">
        <v>13</v>
      </c>
      <c r="F195" t="s">
        <v>14</v>
      </c>
      <c r="G195" t="s">
        <v>21</v>
      </c>
      <c r="H195" t="s">
        <v>22</v>
      </c>
      <c r="I195">
        <v>23</v>
      </c>
      <c r="J195" t="s">
        <v>23</v>
      </c>
    </row>
    <row r="196" spans="1:10" x14ac:dyDescent="0.2">
      <c r="A196">
        <v>1000915</v>
      </c>
      <c r="B196" t="s">
        <v>10</v>
      </c>
      <c r="C196" t="s">
        <v>171</v>
      </c>
      <c r="D196" t="s">
        <v>172</v>
      </c>
      <c r="E196" t="s">
        <v>13</v>
      </c>
      <c r="F196" t="s">
        <v>14</v>
      </c>
      <c r="G196" t="s">
        <v>15</v>
      </c>
      <c r="H196" t="s">
        <v>16</v>
      </c>
      <c r="I196">
        <v>6761</v>
      </c>
      <c r="J196" t="s">
        <v>17</v>
      </c>
    </row>
    <row r="197" spans="1:10" x14ac:dyDescent="0.2">
      <c r="A197">
        <v>1000915</v>
      </c>
      <c r="B197" t="s">
        <v>10</v>
      </c>
      <c r="C197" t="s">
        <v>171</v>
      </c>
      <c r="D197" t="s">
        <v>172</v>
      </c>
      <c r="E197" t="s">
        <v>13</v>
      </c>
      <c r="F197" t="s">
        <v>14</v>
      </c>
      <c r="G197" t="s">
        <v>18</v>
      </c>
      <c r="H197" t="s">
        <v>19</v>
      </c>
      <c r="I197">
        <v>3622</v>
      </c>
      <c r="J197" t="s">
        <v>20</v>
      </c>
    </row>
    <row r="198" spans="1:10" x14ac:dyDescent="0.2">
      <c r="A198">
        <v>1000915</v>
      </c>
      <c r="B198" t="s">
        <v>10</v>
      </c>
      <c r="C198" t="s">
        <v>171</v>
      </c>
      <c r="D198" t="s">
        <v>172</v>
      </c>
      <c r="E198" t="s">
        <v>13</v>
      </c>
      <c r="F198" t="s">
        <v>14</v>
      </c>
      <c r="G198" t="s">
        <v>21</v>
      </c>
      <c r="H198" t="s">
        <v>22</v>
      </c>
      <c r="I198">
        <v>55</v>
      </c>
      <c r="J198" t="s">
        <v>23</v>
      </c>
    </row>
    <row r="199" spans="1:10" x14ac:dyDescent="0.2">
      <c r="A199">
        <v>1000915</v>
      </c>
      <c r="B199" t="s">
        <v>10</v>
      </c>
      <c r="C199" t="s">
        <v>173</v>
      </c>
      <c r="D199" t="s">
        <v>174</v>
      </c>
      <c r="E199" t="s">
        <v>13</v>
      </c>
      <c r="F199" t="s">
        <v>14</v>
      </c>
      <c r="G199" t="s">
        <v>15</v>
      </c>
      <c r="H199" t="s">
        <v>16</v>
      </c>
      <c r="I199">
        <v>27251</v>
      </c>
      <c r="J199" t="s">
        <v>17</v>
      </c>
    </row>
    <row r="200" spans="1:10" x14ac:dyDescent="0.2">
      <c r="A200">
        <v>1000915</v>
      </c>
      <c r="B200" t="s">
        <v>10</v>
      </c>
      <c r="C200" t="s">
        <v>173</v>
      </c>
      <c r="D200" t="s">
        <v>174</v>
      </c>
      <c r="E200" t="s">
        <v>13</v>
      </c>
      <c r="F200" t="s">
        <v>14</v>
      </c>
      <c r="G200" t="s">
        <v>18</v>
      </c>
      <c r="H200" t="s">
        <v>19</v>
      </c>
      <c r="I200">
        <v>36424</v>
      </c>
      <c r="J200" t="s">
        <v>20</v>
      </c>
    </row>
    <row r="201" spans="1:10" x14ac:dyDescent="0.2">
      <c r="A201">
        <v>1000915</v>
      </c>
      <c r="B201" t="s">
        <v>10</v>
      </c>
      <c r="C201" t="s">
        <v>173</v>
      </c>
      <c r="D201" t="s">
        <v>174</v>
      </c>
      <c r="E201" t="s">
        <v>13</v>
      </c>
      <c r="F201" t="s">
        <v>14</v>
      </c>
      <c r="G201" t="s">
        <v>21</v>
      </c>
      <c r="H201" t="s">
        <v>22</v>
      </c>
      <c r="I201">
        <v>1718</v>
      </c>
      <c r="J201" t="s">
        <v>23</v>
      </c>
    </row>
    <row r="202" spans="1:10" x14ac:dyDescent="0.2">
      <c r="A202">
        <v>1000915</v>
      </c>
      <c r="B202" t="s">
        <v>10</v>
      </c>
      <c r="C202" t="s">
        <v>175</v>
      </c>
      <c r="D202" t="s">
        <v>176</v>
      </c>
      <c r="E202" t="s">
        <v>13</v>
      </c>
      <c r="F202" t="s">
        <v>14</v>
      </c>
      <c r="G202" t="s">
        <v>15</v>
      </c>
      <c r="H202" t="s">
        <v>16</v>
      </c>
      <c r="I202">
        <v>6203</v>
      </c>
      <c r="J202" t="s">
        <v>17</v>
      </c>
    </row>
    <row r="203" spans="1:10" x14ac:dyDescent="0.2">
      <c r="A203">
        <v>1000915</v>
      </c>
      <c r="B203" t="s">
        <v>10</v>
      </c>
      <c r="C203" t="s">
        <v>175</v>
      </c>
      <c r="D203" t="s">
        <v>176</v>
      </c>
      <c r="E203" t="s">
        <v>13</v>
      </c>
      <c r="F203" t="s">
        <v>14</v>
      </c>
      <c r="G203" t="s">
        <v>18</v>
      </c>
      <c r="H203" t="s">
        <v>19</v>
      </c>
      <c r="I203">
        <v>15876</v>
      </c>
      <c r="J203" t="s">
        <v>20</v>
      </c>
    </row>
    <row r="204" spans="1:10" x14ac:dyDescent="0.2">
      <c r="A204">
        <v>1000915</v>
      </c>
      <c r="B204" t="s">
        <v>10</v>
      </c>
      <c r="C204" t="s">
        <v>175</v>
      </c>
      <c r="D204" t="s">
        <v>176</v>
      </c>
      <c r="E204" t="s">
        <v>13</v>
      </c>
      <c r="F204" t="s">
        <v>14</v>
      </c>
      <c r="G204" t="s">
        <v>21</v>
      </c>
      <c r="H204" t="s">
        <v>22</v>
      </c>
      <c r="I204">
        <v>459</v>
      </c>
      <c r="J204" t="s">
        <v>23</v>
      </c>
    </row>
    <row r="205" spans="1:10" x14ac:dyDescent="0.2">
      <c r="A205">
        <v>1000915</v>
      </c>
      <c r="B205" t="s">
        <v>10</v>
      </c>
      <c r="C205" t="s">
        <v>177</v>
      </c>
      <c r="D205" t="s">
        <v>178</v>
      </c>
      <c r="E205" t="s">
        <v>13</v>
      </c>
      <c r="F205" t="s">
        <v>14</v>
      </c>
      <c r="G205" t="s">
        <v>15</v>
      </c>
      <c r="H205" t="s">
        <v>16</v>
      </c>
      <c r="I205">
        <v>3527</v>
      </c>
      <c r="J205" t="s">
        <v>17</v>
      </c>
    </row>
    <row r="206" spans="1:10" x14ac:dyDescent="0.2">
      <c r="A206">
        <v>1000915</v>
      </c>
      <c r="B206" t="s">
        <v>10</v>
      </c>
      <c r="C206" t="s">
        <v>177</v>
      </c>
      <c r="D206" t="s">
        <v>178</v>
      </c>
      <c r="E206" t="s">
        <v>13</v>
      </c>
      <c r="F206" t="s">
        <v>14</v>
      </c>
      <c r="G206" t="s">
        <v>18</v>
      </c>
      <c r="H206" t="s">
        <v>19</v>
      </c>
      <c r="I206">
        <v>814</v>
      </c>
      <c r="J206" t="s">
        <v>20</v>
      </c>
    </row>
    <row r="207" spans="1:10" x14ac:dyDescent="0.2">
      <c r="A207">
        <v>1000915</v>
      </c>
      <c r="B207" t="s">
        <v>10</v>
      </c>
      <c r="C207" t="s">
        <v>177</v>
      </c>
      <c r="D207" t="s">
        <v>178</v>
      </c>
      <c r="E207" t="s">
        <v>13</v>
      </c>
      <c r="F207" t="s">
        <v>14</v>
      </c>
      <c r="G207" t="s">
        <v>21</v>
      </c>
      <c r="H207" t="s">
        <v>22</v>
      </c>
      <c r="I207">
        <v>18</v>
      </c>
      <c r="J207" t="s">
        <v>23</v>
      </c>
    </row>
    <row r="208" spans="1:10" x14ac:dyDescent="0.2">
      <c r="A208">
        <v>1000915</v>
      </c>
      <c r="B208" t="s">
        <v>10</v>
      </c>
      <c r="C208" t="s">
        <v>179</v>
      </c>
      <c r="D208" t="s">
        <v>180</v>
      </c>
      <c r="E208" t="s">
        <v>13</v>
      </c>
      <c r="F208" t="s">
        <v>14</v>
      </c>
      <c r="G208" t="s">
        <v>15</v>
      </c>
      <c r="H208" t="s">
        <v>16</v>
      </c>
      <c r="I208">
        <v>9967</v>
      </c>
      <c r="J208" t="s">
        <v>17</v>
      </c>
    </row>
    <row r="209" spans="1:10" x14ac:dyDescent="0.2">
      <c r="A209">
        <v>1000915</v>
      </c>
      <c r="B209" t="s">
        <v>10</v>
      </c>
      <c r="C209" t="s">
        <v>179</v>
      </c>
      <c r="D209" t="s">
        <v>180</v>
      </c>
      <c r="E209" t="s">
        <v>13</v>
      </c>
      <c r="F209" t="s">
        <v>14</v>
      </c>
      <c r="G209" t="s">
        <v>18</v>
      </c>
      <c r="H209" t="s">
        <v>19</v>
      </c>
      <c r="I209">
        <v>9698</v>
      </c>
      <c r="J209" t="s">
        <v>20</v>
      </c>
    </row>
    <row r="210" spans="1:10" x14ac:dyDescent="0.2">
      <c r="A210">
        <v>1000915</v>
      </c>
      <c r="B210" t="s">
        <v>10</v>
      </c>
      <c r="C210" t="s">
        <v>179</v>
      </c>
      <c r="D210" t="s">
        <v>180</v>
      </c>
      <c r="E210" t="s">
        <v>13</v>
      </c>
      <c r="F210" t="s">
        <v>14</v>
      </c>
      <c r="G210" t="s">
        <v>21</v>
      </c>
      <c r="H210" t="s">
        <v>22</v>
      </c>
      <c r="I210">
        <v>223</v>
      </c>
      <c r="J210" t="s">
        <v>23</v>
      </c>
    </row>
    <row r="211" spans="1:10" x14ac:dyDescent="0.2">
      <c r="A211">
        <v>1000915</v>
      </c>
      <c r="B211" t="s">
        <v>10</v>
      </c>
      <c r="C211" t="s">
        <v>181</v>
      </c>
      <c r="D211" t="s">
        <v>182</v>
      </c>
      <c r="E211" t="s">
        <v>13</v>
      </c>
      <c r="F211" t="s">
        <v>14</v>
      </c>
      <c r="G211" t="s">
        <v>15</v>
      </c>
      <c r="H211" t="s">
        <v>16</v>
      </c>
      <c r="I211">
        <v>4590</v>
      </c>
      <c r="J211" t="s">
        <v>17</v>
      </c>
    </row>
    <row r="212" spans="1:10" x14ac:dyDescent="0.2">
      <c r="A212">
        <v>1000915</v>
      </c>
      <c r="B212" t="s">
        <v>10</v>
      </c>
      <c r="C212" t="s">
        <v>181</v>
      </c>
      <c r="D212" t="s">
        <v>182</v>
      </c>
      <c r="E212" t="s">
        <v>13</v>
      </c>
      <c r="F212" t="s">
        <v>14</v>
      </c>
      <c r="G212" t="s">
        <v>18</v>
      </c>
      <c r="H212" t="s">
        <v>19</v>
      </c>
      <c r="I212">
        <v>7171</v>
      </c>
      <c r="J212" t="s">
        <v>20</v>
      </c>
    </row>
    <row r="213" spans="1:10" x14ac:dyDescent="0.2">
      <c r="A213">
        <v>1000915</v>
      </c>
      <c r="B213" t="s">
        <v>10</v>
      </c>
      <c r="C213" t="s">
        <v>181</v>
      </c>
      <c r="D213" t="s">
        <v>182</v>
      </c>
      <c r="E213" t="s">
        <v>13</v>
      </c>
      <c r="F213" t="s">
        <v>14</v>
      </c>
      <c r="G213" t="s">
        <v>21</v>
      </c>
      <c r="H213" t="s">
        <v>22</v>
      </c>
      <c r="I213">
        <v>148</v>
      </c>
      <c r="J213" t="s">
        <v>23</v>
      </c>
    </row>
    <row r="214" spans="1:10" x14ac:dyDescent="0.2">
      <c r="A214">
        <v>1000915</v>
      </c>
      <c r="B214" t="s">
        <v>10</v>
      </c>
      <c r="C214" t="s">
        <v>181</v>
      </c>
      <c r="D214" t="s">
        <v>182</v>
      </c>
      <c r="E214" t="s">
        <v>183</v>
      </c>
      <c r="F214" t="s">
        <v>184</v>
      </c>
      <c r="G214" t="s">
        <v>15</v>
      </c>
      <c r="H214" t="s">
        <v>34</v>
      </c>
      <c r="I214">
        <v>1386</v>
      </c>
      <c r="J214" t="s">
        <v>23</v>
      </c>
    </row>
    <row r="215" spans="1:10" x14ac:dyDescent="0.2">
      <c r="A215">
        <v>1000915</v>
      </c>
      <c r="B215" t="s">
        <v>10</v>
      </c>
      <c r="C215" t="s">
        <v>181</v>
      </c>
      <c r="D215" t="s">
        <v>182</v>
      </c>
      <c r="E215" t="s">
        <v>183</v>
      </c>
      <c r="F215" t="s">
        <v>184</v>
      </c>
      <c r="G215" t="s">
        <v>18</v>
      </c>
      <c r="H215" t="s">
        <v>35</v>
      </c>
      <c r="I215">
        <v>5205</v>
      </c>
      <c r="J215" t="s">
        <v>23</v>
      </c>
    </row>
    <row r="216" spans="1:10" x14ac:dyDescent="0.2">
      <c r="A216">
        <v>1000915</v>
      </c>
      <c r="B216" t="s">
        <v>10</v>
      </c>
      <c r="C216" t="s">
        <v>185</v>
      </c>
      <c r="D216" t="s">
        <v>186</v>
      </c>
      <c r="E216" t="s">
        <v>13</v>
      </c>
      <c r="F216" t="s">
        <v>14</v>
      </c>
      <c r="G216" t="s">
        <v>15</v>
      </c>
      <c r="H216" t="s">
        <v>16</v>
      </c>
      <c r="I216">
        <v>30858</v>
      </c>
      <c r="J216" t="s">
        <v>17</v>
      </c>
    </row>
    <row r="217" spans="1:10" x14ac:dyDescent="0.2">
      <c r="A217">
        <v>1000915</v>
      </c>
      <c r="B217" t="s">
        <v>10</v>
      </c>
      <c r="C217" t="s">
        <v>185</v>
      </c>
      <c r="D217" t="s">
        <v>186</v>
      </c>
      <c r="E217" t="s">
        <v>13</v>
      </c>
      <c r="F217" t="s">
        <v>14</v>
      </c>
      <c r="G217" t="s">
        <v>18</v>
      </c>
      <c r="H217" t="s">
        <v>19</v>
      </c>
      <c r="I217">
        <v>22064</v>
      </c>
      <c r="J217" t="s">
        <v>20</v>
      </c>
    </row>
    <row r="218" spans="1:10" x14ac:dyDescent="0.2">
      <c r="A218">
        <v>1000915</v>
      </c>
      <c r="B218" t="s">
        <v>10</v>
      </c>
      <c r="C218" t="s">
        <v>185</v>
      </c>
      <c r="D218" t="s">
        <v>186</v>
      </c>
      <c r="E218" t="s">
        <v>13</v>
      </c>
      <c r="F218" t="s">
        <v>14</v>
      </c>
      <c r="G218" t="s">
        <v>21</v>
      </c>
      <c r="H218" t="s">
        <v>22</v>
      </c>
      <c r="I218">
        <v>1007</v>
      </c>
      <c r="J218" t="s">
        <v>23</v>
      </c>
    </row>
    <row r="219" spans="1:10" x14ac:dyDescent="0.2">
      <c r="A219">
        <v>1000915</v>
      </c>
      <c r="B219" t="s">
        <v>10</v>
      </c>
      <c r="C219" t="s">
        <v>187</v>
      </c>
      <c r="D219" t="s">
        <v>188</v>
      </c>
      <c r="E219" t="s">
        <v>13</v>
      </c>
      <c r="F219" t="s">
        <v>14</v>
      </c>
      <c r="G219" t="s">
        <v>15</v>
      </c>
      <c r="H219" t="s">
        <v>16</v>
      </c>
      <c r="I219">
        <v>4317</v>
      </c>
      <c r="J219" t="s">
        <v>17</v>
      </c>
    </row>
    <row r="220" spans="1:10" x14ac:dyDescent="0.2">
      <c r="A220">
        <v>1000915</v>
      </c>
      <c r="B220" t="s">
        <v>10</v>
      </c>
      <c r="C220" t="s">
        <v>187</v>
      </c>
      <c r="D220" t="s">
        <v>188</v>
      </c>
      <c r="E220" t="s">
        <v>13</v>
      </c>
      <c r="F220" t="s">
        <v>14</v>
      </c>
      <c r="G220" t="s">
        <v>18</v>
      </c>
      <c r="H220" t="s">
        <v>19</v>
      </c>
      <c r="I220">
        <v>11909</v>
      </c>
      <c r="J220" t="s">
        <v>20</v>
      </c>
    </row>
    <row r="221" spans="1:10" x14ac:dyDescent="0.2">
      <c r="A221">
        <v>1000915</v>
      </c>
      <c r="B221" t="s">
        <v>10</v>
      </c>
      <c r="C221" t="s">
        <v>187</v>
      </c>
      <c r="D221" t="s">
        <v>188</v>
      </c>
      <c r="E221" t="s">
        <v>13</v>
      </c>
      <c r="F221" t="s">
        <v>14</v>
      </c>
      <c r="G221" t="s">
        <v>21</v>
      </c>
      <c r="H221" t="s">
        <v>22</v>
      </c>
      <c r="I221">
        <v>259</v>
      </c>
      <c r="J221" t="s">
        <v>23</v>
      </c>
    </row>
    <row r="222" spans="1:10" x14ac:dyDescent="0.2">
      <c r="A222">
        <v>1000915</v>
      </c>
      <c r="B222" t="s">
        <v>10</v>
      </c>
      <c r="C222" t="s">
        <v>189</v>
      </c>
      <c r="D222" t="s">
        <v>190</v>
      </c>
      <c r="E222" t="s">
        <v>13</v>
      </c>
      <c r="F222" t="s">
        <v>14</v>
      </c>
      <c r="G222" t="s">
        <v>15</v>
      </c>
      <c r="H222" t="s">
        <v>16</v>
      </c>
      <c r="I222">
        <v>1799</v>
      </c>
      <c r="J222" t="s">
        <v>17</v>
      </c>
    </row>
    <row r="223" spans="1:10" x14ac:dyDescent="0.2">
      <c r="A223">
        <v>1000915</v>
      </c>
      <c r="B223" t="s">
        <v>10</v>
      </c>
      <c r="C223" t="s">
        <v>189</v>
      </c>
      <c r="D223" t="s">
        <v>190</v>
      </c>
      <c r="E223" t="s">
        <v>13</v>
      </c>
      <c r="F223" t="s">
        <v>14</v>
      </c>
      <c r="G223" t="s">
        <v>18</v>
      </c>
      <c r="H223" t="s">
        <v>19</v>
      </c>
      <c r="I223">
        <v>3320</v>
      </c>
      <c r="J223" t="s">
        <v>20</v>
      </c>
    </row>
    <row r="224" spans="1:10" x14ac:dyDescent="0.2">
      <c r="A224">
        <v>1000915</v>
      </c>
      <c r="B224" t="s">
        <v>10</v>
      </c>
      <c r="C224" t="s">
        <v>189</v>
      </c>
      <c r="D224" t="s">
        <v>190</v>
      </c>
      <c r="E224" t="s">
        <v>13</v>
      </c>
      <c r="F224" t="s">
        <v>14</v>
      </c>
      <c r="G224" t="s">
        <v>21</v>
      </c>
      <c r="H224" t="s">
        <v>22</v>
      </c>
      <c r="I224">
        <v>48</v>
      </c>
      <c r="J224" t="s">
        <v>23</v>
      </c>
    </row>
    <row r="225" spans="1:10" x14ac:dyDescent="0.2">
      <c r="A225">
        <v>1000915</v>
      </c>
      <c r="B225" t="s">
        <v>10</v>
      </c>
      <c r="C225" t="s">
        <v>189</v>
      </c>
      <c r="D225" t="s">
        <v>190</v>
      </c>
      <c r="E225" t="s">
        <v>191</v>
      </c>
      <c r="F225" t="s">
        <v>192</v>
      </c>
      <c r="G225" t="s">
        <v>15</v>
      </c>
      <c r="H225" t="s">
        <v>193</v>
      </c>
      <c r="I225">
        <v>3559</v>
      </c>
      <c r="J225" t="s">
        <v>23</v>
      </c>
    </row>
    <row r="226" spans="1:10" x14ac:dyDescent="0.2">
      <c r="A226">
        <v>1000915</v>
      </c>
      <c r="B226" t="s">
        <v>10</v>
      </c>
      <c r="C226" t="s">
        <v>189</v>
      </c>
      <c r="D226" t="s">
        <v>190</v>
      </c>
      <c r="E226" t="s">
        <v>191</v>
      </c>
      <c r="F226" t="s">
        <v>192</v>
      </c>
      <c r="G226" t="s">
        <v>18</v>
      </c>
      <c r="H226" t="s">
        <v>194</v>
      </c>
      <c r="I226">
        <v>1299</v>
      </c>
      <c r="J226" t="s">
        <v>23</v>
      </c>
    </row>
    <row r="227" spans="1:10" x14ac:dyDescent="0.2">
      <c r="A227">
        <v>1000915</v>
      </c>
      <c r="B227" t="s">
        <v>10</v>
      </c>
      <c r="C227" t="s">
        <v>195</v>
      </c>
      <c r="D227" t="s">
        <v>196</v>
      </c>
      <c r="E227" t="s">
        <v>13</v>
      </c>
      <c r="F227" t="s">
        <v>14</v>
      </c>
      <c r="G227" t="s">
        <v>15</v>
      </c>
      <c r="H227" t="s">
        <v>16</v>
      </c>
      <c r="I227">
        <v>3344</v>
      </c>
      <c r="J227" t="s">
        <v>17</v>
      </c>
    </row>
    <row r="228" spans="1:10" x14ac:dyDescent="0.2">
      <c r="A228">
        <v>1000915</v>
      </c>
      <c r="B228" t="s">
        <v>10</v>
      </c>
      <c r="C228" t="s">
        <v>195</v>
      </c>
      <c r="D228" t="s">
        <v>196</v>
      </c>
      <c r="E228" t="s">
        <v>13</v>
      </c>
      <c r="F228" t="s">
        <v>14</v>
      </c>
      <c r="G228" t="s">
        <v>18</v>
      </c>
      <c r="H228" t="s">
        <v>19</v>
      </c>
      <c r="I228">
        <v>999</v>
      </c>
      <c r="J228" t="s">
        <v>20</v>
      </c>
    </row>
    <row r="229" spans="1:10" x14ac:dyDescent="0.2">
      <c r="A229">
        <v>1000915</v>
      </c>
      <c r="B229" t="s">
        <v>10</v>
      </c>
      <c r="C229" t="s">
        <v>195</v>
      </c>
      <c r="D229" t="s">
        <v>196</v>
      </c>
      <c r="E229" t="s">
        <v>13</v>
      </c>
      <c r="F229" t="s">
        <v>14</v>
      </c>
      <c r="G229" t="s">
        <v>21</v>
      </c>
      <c r="H229" t="s">
        <v>22</v>
      </c>
      <c r="I229">
        <v>16</v>
      </c>
      <c r="J229" t="s">
        <v>23</v>
      </c>
    </row>
    <row r="230" spans="1:10" x14ac:dyDescent="0.2">
      <c r="A230">
        <v>1000915</v>
      </c>
      <c r="B230" t="s">
        <v>10</v>
      </c>
      <c r="C230" t="s">
        <v>197</v>
      </c>
      <c r="D230" t="s">
        <v>198</v>
      </c>
      <c r="E230" t="s">
        <v>13</v>
      </c>
      <c r="F230" t="s">
        <v>14</v>
      </c>
      <c r="G230" t="s">
        <v>15</v>
      </c>
      <c r="H230" t="s">
        <v>16</v>
      </c>
      <c r="I230">
        <v>911</v>
      </c>
      <c r="J230" t="s">
        <v>17</v>
      </c>
    </row>
    <row r="231" spans="1:10" x14ac:dyDescent="0.2">
      <c r="A231">
        <v>1000915</v>
      </c>
      <c r="B231" t="s">
        <v>10</v>
      </c>
      <c r="C231" t="s">
        <v>197</v>
      </c>
      <c r="D231" t="s">
        <v>198</v>
      </c>
      <c r="E231" t="s">
        <v>13</v>
      </c>
      <c r="F231" t="s">
        <v>14</v>
      </c>
      <c r="G231" t="s">
        <v>18</v>
      </c>
      <c r="H231" t="s">
        <v>19</v>
      </c>
      <c r="I231">
        <v>4680</v>
      </c>
      <c r="J231" t="s">
        <v>20</v>
      </c>
    </row>
    <row r="232" spans="1:10" x14ac:dyDescent="0.2">
      <c r="A232">
        <v>1000915</v>
      </c>
      <c r="B232" t="s">
        <v>10</v>
      </c>
      <c r="C232" t="s">
        <v>197</v>
      </c>
      <c r="D232" t="s">
        <v>198</v>
      </c>
      <c r="E232" t="s">
        <v>13</v>
      </c>
      <c r="F232" t="s">
        <v>14</v>
      </c>
      <c r="G232" t="s">
        <v>21</v>
      </c>
      <c r="H232" t="s">
        <v>22</v>
      </c>
      <c r="I232">
        <v>67</v>
      </c>
      <c r="J23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 t="s">
        <v>1</v>
      </c>
      <c r="C1" s="1" t="s">
        <v>2</v>
      </c>
      <c r="D1" s="1" t="s">
        <v>199</v>
      </c>
      <c r="E1" s="1" t="s">
        <v>200</v>
      </c>
      <c r="F1" s="1" t="s">
        <v>201</v>
      </c>
      <c r="G1" s="1" t="s">
        <v>202</v>
      </c>
    </row>
    <row r="2" spans="1:7" x14ac:dyDescent="0.2">
      <c r="A2">
        <v>1000915</v>
      </c>
      <c r="B2" t="s">
        <v>10</v>
      </c>
      <c r="C2" t="s">
        <v>11</v>
      </c>
      <c r="D2">
        <v>219701</v>
      </c>
      <c r="E2">
        <v>172</v>
      </c>
      <c r="F2">
        <v>172</v>
      </c>
      <c r="G2" s="2">
        <v>43081.948807870402</v>
      </c>
    </row>
    <row r="3" spans="1:7" x14ac:dyDescent="0.2">
      <c r="A3">
        <v>1000915</v>
      </c>
      <c r="B3" t="s">
        <v>10</v>
      </c>
      <c r="C3" t="s">
        <v>24</v>
      </c>
      <c r="D3">
        <v>110559</v>
      </c>
      <c r="E3">
        <v>188</v>
      </c>
      <c r="F3">
        <v>188</v>
      </c>
      <c r="G3" s="2">
        <v>43081.934120370403</v>
      </c>
    </row>
    <row r="4" spans="1:7" x14ac:dyDescent="0.2">
      <c r="A4">
        <v>1000915</v>
      </c>
      <c r="B4" t="s">
        <v>10</v>
      </c>
      <c r="C4" t="s">
        <v>26</v>
      </c>
      <c r="D4">
        <v>66683</v>
      </c>
      <c r="E4">
        <v>50</v>
      </c>
      <c r="F4">
        <v>50</v>
      </c>
      <c r="G4" s="2">
        <v>43081.914398148103</v>
      </c>
    </row>
    <row r="5" spans="1:7" x14ac:dyDescent="0.2">
      <c r="A5">
        <v>1000915</v>
      </c>
      <c r="B5" t="s">
        <v>10</v>
      </c>
      <c r="C5" t="s">
        <v>28</v>
      </c>
      <c r="D5">
        <v>14623</v>
      </c>
      <c r="E5">
        <v>18</v>
      </c>
      <c r="F5">
        <v>18</v>
      </c>
      <c r="G5" s="2">
        <v>43081.884016203701</v>
      </c>
    </row>
    <row r="6" spans="1:7" x14ac:dyDescent="0.2">
      <c r="A6">
        <v>1000915</v>
      </c>
      <c r="B6" t="s">
        <v>10</v>
      </c>
      <c r="C6" t="s">
        <v>30</v>
      </c>
      <c r="D6">
        <v>62686</v>
      </c>
      <c r="E6">
        <v>47</v>
      </c>
      <c r="F6">
        <v>47</v>
      </c>
      <c r="G6" s="2">
        <v>43081.936932870398</v>
      </c>
    </row>
    <row r="7" spans="1:7" x14ac:dyDescent="0.2">
      <c r="A7">
        <v>1000915</v>
      </c>
      <c r="B7" t="s">
        <v>10</v>
      </c>
      <c r="C7" t="s">
        <v>36</v>
      </c>
      <c r="D7">
        <v>6423</v>
      </c>
      <c r="E7">
        <v>17</v>
      </c>
      <c r="F7">
        <v>17</v>
      </c>
      <c r="G7" s="2">
        <v>43081.874814814801</v>
      </c>
    </row>
    <row r="8" spans="1:7" x14ac:dyDescent="0.2">
      <c r="A8">
        <v>1000915</v>
      </c>
      <c r="B8" t="s">
        <v>10</v>
      </c>
      <c r="C8" t="s">
        <v>38</v>
      </c>
      <c r="D8">
        <v>5235</v>
      </c>
      <c r="E8">
        <v>9</v>
      </c>
      <c r="F8">
        <v>9</v>
      </c>
      <c r="G8" s="2">
        <v>43081.873391203699</v>
      </c>
    </row>
    <row r="9" spans="1:7" x14ac:dyDescent="0.2">
      <c r="A9">
        <v>1000915</v>
      </c>
      <c r="B9" t="s">
        <v>10</v>
      </c>
      <c r="C9" t="s">
        <v>40</v>
      </c>
      <c r="D9">
        <v>14213</v>
      </c>
      <c r="E9">
        <v>25</v>
      </c>
      <c r="F9">
        <v>25</v>
      </c>
      <c r="G9" s="2">
        <v>43081.871956018498</v>
      </c>
    </row>
    <row r="10" spans="1:7" x14ac:dyDescent="0.2">
      <c r="A10">
        <v>1000915</v>
      </c>
      <c r="B10" t="s">
        <v>10</v>
      </c>
      <c r="C10" t="s">
        <v>42</v>
      </c>
      <c r="D10">
        <v>3379</v>
      </c>
      <c r="E10">
        <v>16</v>
      </c>
      <c r="F10">
        <v>16</v>
      </c>
      <c r="G10" s="2">
        <v>43081.865624999999</v>
      </c>
    </row>
    <row r="11" spans="1:7" x14ac:dyDescent="0.2">
      <c r="A11">
        <v>1000915</v>
      </c>
      <c r="B11" t="s">
        <v>10</v>
      </c>
      <c r="C11" t="s">
        <v>44</v>
      </c>
      <c r="D11">
        <v>5714</v>
      </c>
      <c r="E11">
        <v>23</v>
      </c>
      <c r="F11">
        <v>23</v>
      </c>
      <c r="G11" s="2">
        <v>43081.872673611098</v>
      </c>
    </row>
    <row r="12" spans="1:7" x14ac:dyDescent="0.2">
      <c r="A12">
        <v>1000915</v>
      </c>
      <c r="B12" t="s">
        <v>10</v>
      </c>
      <c r="C12" t="s">
        <v>46</v>
      </c>
      <c r="D12">
        <v>26681</v>
      </c>
      <c r="E12">
        <v>46</v>
      </c>
      <c r="F12">
        <v>46</v>
      </c>
      <c r="G12" s="2">
        <v>43081.880462963003</v>
      </c>
    </row>
    <row r="13" spans="1:7" x14ac:dyDescent="0.2">
      <c r="A13">
        <v>1000915</v>
      </c>
      <c r="B13" t="s">
        <v>10</v>
      </c>
      <c r="C13" t="s">
        <v>48</v>
      </c>
      <c r="D13">
        <v>7622</v>
      </c>
      <c r="E13">
        <v>21</v>
      </c>
      <c r="F13">
        <v>21</v>
      </c>
      <c r="G13" s="2">
        <v>43081.879745370403</v>
      </c>
    </row>
    <row r="14" spans="1:7" x14ac:dyDescent="0.2">
      <c r="A14">
        <v>1000915</v>
      </c>
      <c r="B14" t="s">
        <v>10</v>
      </c>
      <c r="C14" t="s">
        <v>50</v>
      </c>
      <c r="D14">
        <v>5635</v>
      </c>
      <c r="E14">
        <v>24</v>
      </c>
      <c r="F14">
        <v>24</v>
      </c>
      <c r="G14" s="2">
        <v>43081.939050925903</v>
      </c>
    </row>
    <row r="15" spans="1:7" x14ac:dyDescent="0.2">
      <c r="A15">
        <v>1000915</v>
      </c>
      <c r="B15" t="s">
        <v>10</v>
      </c>
      <c r="C15" t="s">
        <v>52</v>
      </c>
      <c r="D15">
        <v>9989</v>
      </c>
      <c r="E15">
        <v>19</v>
      </c>
      <c r="F15">
        <v>19</v>
      </c>
      <c r="G15" s="2">
        <v>43081.871249999997</v>
      </c>
    </row>
    <row r="16" spans="1:7" x14ac:dyDescent="0.2">
      <c r="A16">
        <v>1000915</v>
      </c>
      <c r="B16" t="s">
        <v>10</v>
      </c>
      <c r="C16" t="s">
        <v>54</v>
      </c>
      <c r="D16">
        <v>4240</v>
      </c>
      <c r="E16">
        <v>33</v>
      </c>
      <c r="F16">
        <v>33</v>
      </c>
      <c r="G16" s="2">
        <v>43081.896828703699</v>
      </c>
    </row>
    <row r="17" spans="1:7" x14ac:dyDescent="0.2">
      <c r="A17">
        <v>1000915</v>
      </c>
      <c r="B17" t="s">
        <v>10</v>
      </c>
      <c r="C17" t="s">
        <v>56</v>
      </c>
      <c r="D17">
        <v>8379</v>
      </c>
      <c r="E17">
        <v>30</v>
      </c>
      <c r="F17">
        <v>30</v>
      </c>
      <c r="G17" s="2">
        <v>43081.8670486111</v>
      </c>
    </row>
    <row r="18" spans="1:7" x14ac:dyDescent="0.2">
      <c r="A18">
        <v>1000915</v>
      </c>
      <c r="B18" t="s">
        <v>10</v>
      </c>
      <c r="C18" t="s">
        <v>58</v>
      </c>
      <c r="D18">
        <v>3617</v>
      </c>
      <c r="E18">
        <v>16</v>
      </c>
      <c r="F18">
        <v>16</v>
      </c>
      <c r="G18" s="2">
        <v>43081.871249999997</v>
      </c>
    </row>
    <row r="19" spans="1:7" x14ac:dyDescent="0.2">
      <c r="A19">
        <v>1000915</v>
      </c>
      <c r="B19" t="s">
        <v>10</v>
      </c>
      <c r="C19" t="s">
        <v>60</v>
      </c>
      <c r="D19">
        <v>3091</v>
      </c>
      <c r="E19">
        <v>15</v>
      </c>
      <c r="F19">
        <v>15</v>
      </c>
      <c r="G19" s="2">
        <v>43081.886180555601</v>
      </c>
    </row>
    <row r="20" spans="1:7" x14ac:dyDescent="0.2">
      <c r="A20">
        <v>1000915</v>
      </c>
      <c r="B20" t="s">
        <v>10</v>
      </c>
      <c r="C20" t="s">
        <v>62</v>
      </c>
      <c r="D20">
        <v>11980</v>
      </c>
      <c r="E20">
        <v>30</v>
      </c>
      <c r="F20">
        <v>30</v>
      </c>
      <c r="G20" s="2">
        <v>43081.862800925897</v>
      </c>
    </row>
    <row r="21" spans="1:7" x14ac:dyDescent="0.2">
      <c r="A21">
        <v>1000915</v>
      </c>
      <c r="B21" t="s">
        <v>10</v>
      </c>
      <c r="C21" t="s">
        <v>64</v>
      </c>
      <c r="D21">
        <v>14803</v>
      </c>
      <c r="E21">
        <v>36</v>
      </c>
      <c r="F21">
        <v>36</v>
      </c>
      <c r="G21" s="2">
        <v>43081.873391203699</v>
      </c>
    </row>
    <row r="22" spans="1:7" x14ac:dyDescent="0.2">
      <c r="A22">
        <v>1000915</v>
      </c>
      <c r="B22" t="s">
        <v>10</v>
      </c>
      <c r="C22" t="s">
        <v>66</v>
      </c>
      <c r="D22">
        <v>4096</v>
      </c>
      <c r="E22">
        <v>28</v>
      </c>
      <c r="F22">
        <v>28</v>
      </c>
      <c r="G22" s="2">
        <v>43081.892569444397</v>
      </c>
    </row>
    <row r="23" spans="1:7" x14ac:dyDescent="0.2">
      <c r="A23">
        <v>1000915</v>
      </c>
      <c r="B23" t="s">
        <v>10</v>
      </c>
      <c r="C23" t="s">
        <v>68</v>
      </c>
      <c r="D23">
        <v>3312</v>
      </c>
      <c r="E23">
        <v>13</v>
      </c>
      <c r="F23">
        <v>13</v>
      </c>
      <c r="G23" s="2">
        <v>43081.872673611098</v>
      </c>
    </row>
    <row r="24" spans="1:7" x14ac:dyDescent="0.2">
      <c r="A24">
        <v>1000915</v>
      </c>
      <c r="B24" t="s">
        <v>10</v>
      </c>
      <c r="C24" t="s">
        <v>70</v>
      </c>
      <c r="D24">
        <v>9019</v>
      </c>
      <c r="E24">
        <v>26</v>
      </c>
      <c r="F24">
        <v>26</v>
      </c>
      <c r="G24" s="2">
        <v>43081.871249999997</v>
      </c>
    </row>
    <row r="25" spans="1:7" x14ac:dyDescent="0.2">
      <c r="A25">
        <v>1000915</v>
      </c>
      <c r="B25" t="s">
        <v>10</v>
      </c>
      <c r="C25" t="s">
        <v>72</v>
      </c>
      <c r="D25">
        <v>3725</v>
      </c>
      <c r="E25">
        <v>19</v>
      </c>
      <c r="F25">
        <v>19</v>
      </c>
      <c r="G25" s="2">
        <v>43081.874108796299</v>
      </c>
    </row>
    <row r="26" spans="1:7" x14ac:dyDescent="0.2">
      <c r="A26">
        <v>1000915</v>
      </c>
      <c r="B26" t="s">
        <v>10</v>
      </c>
      <c r="C26" t="s">
        <v>74</v>
      </c>
      <c r="D26">
        <v>21091</v>
      </c>
      <c r="E26">
        <v>50</v>
      </c>
      <c r="F26">
        <v>50</v>
      </c>
      <c r="G26" s="2">
        <v>43081.870543981502</v>
      </c>
    </row>
    <row r="27" spans="1:7" x14ac:dyDescent="0.2">
      <c r="A27">
        <v>1000915</v>
      </c>
      <c r="B27" t="s">
        <v>10</v>
      </c>
      <c r="C27" t="s">
        <v>76</v>
      </c>
      <c r="D27">
        <v>10970</v>
      </c>
      <c r="E27">
        <v>20</v>
      </c>
      <c r="F27">
        <v>20</v>
      </c>
      <c r="G27" s="2">
        <v>43081.874814814801</v>
      </c>
    </row>
    <row r="28" spans="1:7" x14ac:dyDescent="0.2">
      <c r="A28">
        <v>1000915</v>
      </c>
      <c r="B28" t="s">
        <v>10</v>
      </c>
      <c r="C28" t="s">
        <v>78</v>
      </c>
      <c r="D28">
        <v>14044</v>
      </c>
      <c r="E28">
        <v>30</v>
      </c>
      <c r="F28">
        <v>30</v>
      </c>
      <c r="G28" s="2">
        <v>43081.888287037</v>
      </c>
    </row>
    <row r="29" spans="1:7" x14ac:dyDescent="0.2">
      <c r="A29">
        <v>1000915</v>
      </c>
      <c r="B29" t="s">
        <v>10</v>
      </c>
      <c r="C29" t="s">
        <v>80</v>
      </c>
      <c r="D29">
        <v>13896</v>
      </c>
      <c r="E29">
        <v>52</v>
      </c>
      <c r="F29">
        <v>52</v>
      </c>
      <c r="G29" s="2">
        <v>43081.885451388902</v>
      </c>
    </row>
    <row r="30" spans="1:7" x14ac:dyDescent="0.2">
      <c r="A30">
        <v>1000915</v>
      </c>
      <c r="B30" t="s">
        <v>10</v>
      </c>
      <c r="C30" t="s">
        <v>82</v>
      </c>
      <c r="D30">
        <v>22467</v>
      </c>
      <c r="E30">
        <v>29</v>
      </c>
      <c r="F30">
        <v>29</v>
      </c>
      <c r="G30" s="2">
        <v>43081.898946759298</v>
      </c>
    </row>
    <row r="31" spans="1:7" x14ac:dyDescent="0.2">
      <c r="A31">
        <v>1000915</v>
      </c>
      <c r="B31" t="s">
        <v>10</v>
      </c>
      <c r="C31" t="s">
        <v>84</v>
      </c>
      <c r="D31">
        <v>8715</v>
      </c>
      <c r="E31">
        <v>30</v>
      </c>
      <c r="F31">
        <v>30</v>
      </c>
      <c r="G31" s="2">
        <v>43081.874108796299</v>
      </c>
    </row>
    <row r="32" spans="1:7" x14ac:dyDescent="0.2">
      <c r="A32">
        <v>1000915</v>
      </c>
      <c r="B32" t="s">
        <v>10</v>
      </c>
      <c r="C32" t="s">
        <v>86</v>
      </c>
      <c r="D32">
        <v>26855</v>
      </c>
      <c r="E32">
        <v>34</v>
      </c>
      <c r="F32">
        <v>34</v>
      </c>
      <c r="G32" s="2">
        <v>43081.881180555603</v>
      </c>
    </row>
    <row r="33" spans="1:7" x14ac:dyDescent="0.2">
      <c r="A33">
        <v>1000915</v>
      </c>
      <c r="B33" t="s">
        <v>10</v>
      </c>
      <c r="C33" t="s">
        <v>88</v>
      </c>
      <c r="D33">
        <v>4685</v>
      </c>
      <c r="E33">
        <v>28</v>
      </c>
      <c r="F33">
        <v>28</v>
      </c>
      <c r="G33" s="2">
        <v>43081.853032407402</v>
      </c>
    </row>
    <row r="34" spans="1:7" x14ac:dyDescent="0.2">
      <c r="A34">
        <v>1000915</v>
      </c>
      <c r="B34" t="s">
        <v>10</v>
      </c>
      <c r="C34" t="s">
        <v>90</v>
      </c>
      <c r="D34">
        <v>6036</v>
      </c>
      <c r="E34">
        <v>25</v>
      </c>
      <c r="F34">
        <v>25</v>
      </c>
      <c r="G34" s="2">
        <v>43081.891145833302</v>
      </c>
    </row>
    <row r="35" spans="1:7" x14ac:dyDescent="0.2">
      <c r="A35">
        <v>1000915</v>
      </c>
      <c r="B35" t="s">
        <v>10</v>
      </c>
      <c r="C35" t="s">
        <v>92</v>
      </c>
      <c r="D35">
        <v>6834</v>
      </c>
      <c r="E35">
        <v>26</v>
      </c>
      <c r="F35">
        <v>26</v>
      </c>
      <c r="G35" s="2">
        <v>43081.8819097222</v>
      </c>
    </row>
    <row r="36" spans="1:7" x14ac:dyDescent="0.2">
      <c r="A36">
        <v>1000915</v>
      </c>
      <c r="B36" t="s">
        <v>10</v>
      </c>
      <c r="C36" t="s">
        <v>98</v>
      </c>
      <c r="D36">
        <v>3815</v>
      </c>
      <c r="E36">
        <v>15</v>
      </c>
      <c r="F36">
        <v>15</v>
      </c>
      <c r="G36" s="2">
        <v>43081.864918981497</v>
      </c>
    </row>
    <row r="37" spans="1:7" x14ac:dyDescent="0.2">
      <c r="A37">
        <v>1000915</v>
      </c>
      <c r="B37" t="s">
        <v>10</v>
      </c>
      <c r="C37" t="s">
        <v>100</v>
      </c>
      <c r="D37">
        <v>5622</v>
      </c>
      <c r="E37">
        <v>15</v>
      </c>
      <c r="F37">
        <v>15</v>
      </c>
      <c r="G37" s="2">
        <v>43081.894710648201</v>
      </c>
    </row>
    <row r="38" spans="1:7" x14ac:dyDescent="0.2">
      <c r="A38">
        <v>1000915</v>
      </c>
      <c r="B38" t="s">
        <v>10</v>
      </c>
      <c r="C38" t="s">
        <v>102</v>
      </c>
      <c r="D38">
        <v>4950</v>
      </c>
      <c r="E38">
        <v>14</v>
      </c>
      <c r="F38">
        <v>14</v>
      </c>
      <c r="G38" s="2">
        <v>43081.875532407401</v>
      </c>
    </row>
    <row r="39" spans="1:7" x14ac:dyDescent="0.2">
      <c r="A39">
        <v>1000915</v>
      </c>
      <c r="B39" t="s">
        <v>10</v>
      </c>
      <c r="C39" t="s">
        <v>104</v>
      </c>
      <c r="D39">
        <v>24199</v>
      </c>
      <c r="E39">
        <v>28</v>
      </c>
      <c r="F39">
        <v>28</v>
      </c>
      <c r="G39" s="2">
        <v>43081.861388888901</v>
      </c>
    </row>
    <row r="40" spans="1:7" x14ac:dyDescent="0.2">
      <c r="A40">
        <v>1000915</v>
      </c>
      <c r="B40" t="s">
        <v>10</v>
      </c>
      <c r="C40" t="s">
        <v>106</v>
      </c>
      <c r="D40">
        <v>10808</v>
      </c>
      <c r="E40">
        <v>38</v>
      </c>
      <c r="F40">
        <v>38</v>
      </c>
      <c r="G40" s="2">
        <v>43081.912280092598</v>
      </c>
    </row>
    <row r="41" spans="1:7" x14ac:dyDescent="0.2">
      <c r="A41">
        <v>1000915</v>
      </c>
      <c r="B41" t="s">
        <v>10</v>
      </c>
      <c r="C41" t="s">
        <v>108</v>
      </c>
      <c r="D41">
        <v>3668</v>
      </c>
      <c r="E41">
        <v>26</v>
      </c>
      <c r="F41">
        <v>26</v>
      </c>
      <c r="G41" s="2">
        <v>43081.8819097222</v>
      </c>
    </row>
    <row r="42" spans="1:7" x14ac:dyDescent="0.2">
      <c r="A42">
        <v>1000915</v>
      </c>
      <c r="B42" t="s">
        <v>10</v>
      </c>
      <c r="C42" t="s">
        <v>116</v>
      </c>
      <c r="D42">
        <v>23076</v>
      </c>
      <c r="E42">
        <v>32</v>
      </c>
      <c r="F42">
        <v>32</v>
      </c>
      <c r="G42" s="2">
        <v>43081.881180555603</v>
      </c>
    </row>
    <row r="43" spans="1:7" x14ac:dyDescent="0.2">
      <c r="A43">
        <v>1000915</v>
      </c>
      <c r="B43" t="s">
        <v>10</v>
      </c>
      <c r="C43" t="s">
        <v>118</v>
      </c>
      <c r="D43">
        <v>8409</v>
      </c>
      <c r="E43">
        <v>30</v>
      </c>
      <c r="F43">
        <v>30</v>
      </c>
      <c r="G43" s="2">
        <v>43081.893287036997</v>
      </c>
    </row>
    <row r="44" spans="1:7" x14ac:dyDescent="0.2">
      <c r="A44">
        <v>1000915</v>
      </c>
      <c r="B44" t="s">
        <v>10</v>
      </c>
      <c r="C44" t="s">
        <v>120</v>
      </c>
      <c r="D44">
        <v>34510</v>
      </c>
      <c r="E44">
        <v>24</v>
      </c>
      <c r="F44">
        <v>24</v>
      </c>
      <c r="G44" s="2">
        <v>43081.874814814801</v>
      </c>
    </row>
    <row r="45" spans="1:7" x14ac:dyDescent="0.2">
      <c r="A45">
        <v>1000915</v>
      </c>
      <c r="B45" t="s">
        <v>10</v>
      </c>
      <c r="C45" t="s">
        <v>122</v>
      </c>
      <c r="D45">
        <v>24435</v>
      </c>
      <c r="E45">
        <v>26</v>
      </c>
      <c r="F45">
        <v>26</v>
      </c>
      <c r="G45" s="2">
        <v>43081.865624999999</v>
      </c>
    </row>
    <row r="46" spans="1:7" x14ac:dyDescent="0.2">
      <c r="A46">
        <v>1000915</v>
      </c>
      <c r="B46" t="s">
        <v>10</v>
      </c>
      <c r="C46" t="s">
        <v>124</v>
      </c>
      <c r="D46">
        <v>4795</v>
      </c>
      <c r="E46">
        <v>13</v>
      </c>
      <c r="F46">
        <v>13</v>
      </c>
      <c r="G46" s="2">
        <v>43081.871956018498</v>
      </c>
    </row>
    <row r="47" spans="1:7" x14ac:dyDescent="0.2">
      <c r="A47">
        <v>1000915</v>
      </c>
      <c r="B47" t="s">
        <v>10</v>
      </c>
      <c r="C47" t="s">
        <v>134</v>
      </c>
      <c r="D47">
        <v>6563</v>
      </c>
      <c r="E47">
        <v>15</v>
      </c>
      <c r="F47">
        <v>15</v>
      </c>
      <c r="G47" s="2">
        <v>43081.884016203701</v>
      </c>
    </row>
    <row r="48" spans="1:7" x14ac:dyDescent="0.2">
      <c r="A48">
        <v>1000915</v>
      </c>
      <c r="B48" t="s">
        <v>10</v>
      </c>
      <c r="C48" t="s">
        <v>136</v>
      </c>
      <c r="D48">
        <v>115956</v>
      </c>
      <c r="E48">
        <v>73</v>
      </c>
      <c r="F48">
        <v>73</v>
      </c>
      <c r="G48" s="2">
        <v>43081.920775462997</v>
      </c>
    </row>
    <row r="49" spans="1:7" x14ac:dyDescent="0.2">
      <c r="A49">
        <v>1000915</v>
      </c>
      <c r="B49" t="s">
        <v>10</v>
      </c>
      <c r="C49" t="s">
        <v>151</v>
      </c>
      <c r="D49">
        <v>7380</v>
      </c>
      <c r="E49">
        <v>20</v>
      </c>
      <c r="F49">
        <v>20</v>
      </c>
      <c r="G49" s="2">
        <v>43081.880462963003</v>
      </c>
    </row>
    <row r="50" spans="1:7" x14ac:dyDescent="0.2">
      <c r="A50">
        <v>1000915</v>
      </c>
      <c r="B50" t="s">
        <v>10</v>
      </c>
      <c r="C50" t="s">
        <v>155</v>
      </c>
      <c r="D50">
        <v>6652</v>
      </c>
      <c r="E50">
        <v>21</v>
      </c>
      <c r="F50">
        <v>21</v>
      </c>
      <c r="G50" s="2">
        <v>43081.879039351901</v>
      </c>
    </row>
    <row r="51" spans="1:7" x14ac:dyDescent="0.2">
      <c r="A51">
        <v>1000915</v>
      </c>
      <c r="B51" t="s">
        <v>10</v>
      </c>
      <c r="C51" t="s">
        <v>157</v>
      </c>
      <c r="D51">
        <v>19424</v>
      </c>
      <c r="E51">
        <v>31</v>
      </c>
      <c r="F51">
        <v>31</v>
      </c>
      <c r="G51" s="2">
        <v>43081.884016203701</v>
      </c>
    </row>
    <row r="52" spans="1:7" x14ac:dyDescent="0.2">
      <c r="A52">
        <v>1000915</v>
      </c>
      <c r="B52" t="s">
        <v>10</v>
      </c>
      <c r="C52" t="s">
        <v>159</v>
      </c>
      <c r="D52">
        <v>6567</v>
      </c>
      <c r="E52">
        <v>30</v>
      </c>
      <c r="F52">
        <v>30</v>
      </c>
      <c r="G52" s="2">
        <v>43081.866342592599</v>
      </c>
    </row>
    <row r="53" spans="1:7" x14ac:dyDescent="0.2">
      <c r="A53">
        <v>1000915</v>
      </c>
      <c r="B53" t="s">
        <v>10</v>
      </c>
      <c r="C53" t="s">
        <v>161</v>
      </c>
      <c r="D53">
        <v>30784</v>
      </c>
      <c r="E53">
        <v>40</v>
      </c>
      <c r="F53">
        <v>40</v>
      </c>
      <c r="G53" s="2">
        <v>43081.892569444397</v>
      </c>
    </row>
    <row r="54" spans="1:7" x14ac:dyDescent="0.2">
      <c r="A54">
        <v>1000915</v>
      </c>
      <c r="B54" t="s">
        <v>10</v>
      </c>
      <c r="C54" t="s">
        <v>163</v>
      </c>
      <c r="D54">
        <v>3974</v>
      </c>
      <c r="E54">
        <v>13</v>
      </c>
      <c r="F54">
        <v>13</v>
      </c>
      <c r="G54" s="2">
        <v>43081.850937499999</v>
      </c>
    </row>
    <row r="55" spans="1:7" x14ac:dyDescent="0.2">
      <c r="A55">
        <v>1000915</v>
      </c>
      <c r="B55" t="s">
        <v>10</v>
      </c>
      <c r="C55" t="s">
        <v>165</v>
      </c>
      <c r="D55">
        <v>6066</v>
      </c>
      <c r="E55">
        <v>20</v>
      </c>
      <c r="F55">
        <v>20</v>
      </c>
      <c r="G55" s="2">
        <v>43081.880462963003</v>
      </c>
    </row>
    <row r="56" spans="1:7" x14ac:dyDescent="0.2">
      <c r="A56">
        <v>1000915</v>
      </c>
      <c r="B56" t="s">
        <v>10</v>
      </c>
      <c r="C56" t="s">
        <v>167</v>
      </c>
      <c r="D56">
        <v>8244</v>
      </c>
      <c r="E56">
        <v>34</v>
      </c>
      <c r="F56">
        <v>34</v>
      </c>
      <c r="G56" s="2">
        <v>43081.879745370403</v>
      </c>
    </row>
    <row r="57" spans="1:7" x14ac:dyDescent="0.2">
      <c r="A57">
        <v>1000915</v>
      </c>
      <c r="B57" t="s">
        <v>10</v>
      </c>
      <c r="C57" t="s">
        <v>169</v>
      </c>
      <c r="D57">
        <v>4946</v>
      </c>
      <c r="E57">
        <v>26</v>
      </c>
      <c r="F57">
        <v>26</v>
      </c>
      <c r="G57" s="2">
        <v>43081.8425810185</v>
      </c>
    </row>
    <row r="58" spans="1:7" x14ac:dyDescent="0.2">
      <c r="A58">
        <v>1000915</v>
      </c>
      <c r="B58" t="s">
        <v>10</v>
      </c>
      <c r="C58" t="s">
        <v>171</v>
      </c>
      <c r="D58">
        <v>10442</v>
      </c>
      <c r="E58">
        <v>18</v>
      </c>
      <c r="F58">
        <v>18</v>
      </c>
      <c r="G58" s="2">
        <v>43081.863518518498</v>
      </c>
    </row>
    <row r="59" spans="1:7" x14ac:dyDescent="0.2">
      <c r="A59">
        <v>1000915</v>
      </c>
      <c r="B59" t="s">
        <v>10</v>
      </c>
      <c r="C59" t="s">
        <v>173</v>
      </c>
      <c r="D59">
        <v>65420</v>
      </c>
      <c r="E59">
        <v>48</v>
      </c>
      <c r="F59">
        <v>48</v>
      </c>
      <c r="G59" s="2">
        <v>43081.914398148103</v>
      </c>
    </row>
    <row r="60" spans="1:7" x14ac:dyDescent="0.2">
      <c r="A60">
        <v>1000915</v>
      </c>
      <c r="B60" t="s">
        <v>10</v>
      </c>
      <c r="C60" t="s">
        <v>175</v>
      </c>
      <c r="D60">
        <v>22550</v>
      </c>
      <c r="E60">
        <v>31</v>
      </c>
      <c r="F60">
        <v>31</v>
      </c>
      <c r="G60" s="2">
        <v>43081.902476851901</v>
      </c>
    </row>
    <row r="61" spans="1:7" x14ac:dyDescent="0.2">
      <c r="A61">
        <v>1000915</v>
      </c>
      <c r="B61" t="s">
        <v>10</v>
      </c>
      <c r="C61" t="s">
        <v>177</v>
      </c>
      <c r="D61">
        <v>4361</v>
      </c>
      <c r="E61">
        <v>14</v>
      </c>
      <c r="F61">
        <v>14</v>
      </c>
      <c r="G61" s="2">
        <v>43081.874108796299</v>
      </c>
    </row>
    <row r="62" spans="1:7" x14ac:dyDescent="0.2">
      <c r="A62">
        <v>1000915</v>
      </c>
      <c r="B62" t="s">
        <v>10</v>
      </c>
      <c r="C62" t="s">
        <v>179</v>
      </c>
      <c r="D62">
        <v>19903</v>
      </c>
      <c r="E62">
        <v>27</v>
      </c>
      <c r="F62">
        <v>27</v>
      </c>
      <c r="G62" s="2">
        <v>43081.871956018498</v>
      </c>
    </row>
    <row r="63" spans="1:7" x14ac:dyDescent="0.2">
      <c r="A63">
        <v>1000915</v>
      </c>
      <c r="B63" t="s">
        <v>10</v>
      </c>
      <c r="C63" t="s">
        <v>181</v>
      </c>
      <c r="D63">
        <v>11964</v>
      </c>
      <c r="E63">
        <v>27</v>
      </c>
      <c r="F63">
        <v>27</v>
      </c>
      <c r="G63" s="2">
        <v>43081.879745370403</v>
      </c>
    </row>
    <row r="64" spans="1:7" x14ac:dyDescent="0.2">
      <c r="A64">
        <v>1000915</v>
      </c>
      <c r="B64" t="s">
        <v>10</v>
      </c>
      <c r="C64" t="s">
        <v>185</v>
      </c>
      <c r="D64">
        <v>53954</v>
      </c>
      <c r="E64">
        <v>55</v>
      </c>
      <c r="F64">
        <v>55</v>
      </c>
      <c r="G64" s="2">
        <v>43081.894710648201</v>
      </c>
    </row>
    <row r="65" spans="1:7" x14ac:dyDescent="0.2">
      <c r="A65">
        <v>1000915</v>
      </c>
      <c r="B65" t="s">
        <v>10</v>
      </c>
      <c r="C65" t="s">
        <v>187</v>
      </c>
      <c r="D65">
        <v>16492</v>
      </c>
      <c r="E65">
        <v>46</v>
      </c>
      <c r="F65">
        <v>46</v>
      </c>
      <c r="G65" s="2">
        <v>43081.874108796299</v>
      </c>
    </row>
    <row r="66" spans="1:7" x14ac:dyDescent="0.2">
      <c r="A66">
        <v>1000915</v>
      </c>
      <c r="B66" t="s">
        <v>10</v>
      </c>
      <c r="C66" t="s">
        <v>189</v>
      </c>
      <c r="D66">
        <v>5194</v>
      </c>
      <c r="E66">
        <v>20</v>
      </c>
      <c r="F66">
        <v>20</v>
      </c>
      <c r="G66" s="2">
        <v>43081.871956018498</v>
      </c>
    </row>
    <row r="67" spans="1:7" x14ac:dyDescent="0.2">
      <c r="A67">
        <v>1000915</v>
      </c>
      <c r="B67" t="s">
        <v>10</v>
      </c>
      <c r="C67" t="s">
        <v>195</v>
      </c>
      <c r="D67">
        <v>4361</v>
      </c>
      <c r="E67">
        <v>35</v>
      </c>
      <c r="F67">
        <v>35</v>
      </c>
      <c r="G67" s="2">
        <v>43081.880462963003</v>
      </c>
    </row>
    <row r="68" spans="1:7" x14ac:dyDescent="0.2">
      <c r="A68">
        <v>1000915</v>
      </c>
      <c r="B68" t="s">
        <v>10</v>
      </c>
      <c r="C68" t="s">
        <v>197</v>
      </c>
      <c r="D68">
        <v>5665</v>
      </c>
      <c r="E68">
        <v>19</v>
      </c>
      <c r="F68">
        <v>19</v>
      </c>
      <c r="G68" s="2">
        <v>43081.874108796299</v>
      </c>
    </row>
    <row r="69" spans="1:7" x14ac:dyDescent="0.2">
      <c r="G69" s="2"/>
    </row>
    <row r="70" spans="1:7" x14ac:dyDescent="0.2">
      <c r="G70" s="2"/>
    </row>
    <row r="71" spans="1:7" x14ac:dyDescent="0.2">
      <c r="G71" s="2"/>
    </row>
    <row r="72" spans="1:7" x14ac:dyDescent="0.2">
      <c r="G72" s="2"/>
    </row>
    <row r="73" spans="1:7" x14ac:dyDescent="0.2">
      <c r="G73" s="2"/>
    </row>
    <row r="74" spans="1:7" x14ac:dyDescent="0.2">
      <c r="G74" s="2"/>
    </row>
    <row r="75" spans="1:7" x14ac:dyDescent="0.2">
      <c r="G75" s="2"/>
    </row>
    <row r="76" spans="1:7" x14ac:dyDescent="0.2">
      <c r="G76" s="2"/>
    </row>
    <row r="77" spans="1:7" x14ac:dyDescent="0.2">
      <c r="G77" s="2"/>
    </row>
    <row r="78" spans="1:7" x14ac:dyDescent="0.2">
      <c r="G78" s="2"/>
    </row>
    <row r="79" spans="1:7" x14ac:dyDescent="0.2">
      <c r="G79" s="2"/>
    </row>
    <row r="80" spans="1:7" x14ac:dyDescent="0.2">
      <c r="G80" s="2"/>
    </row>
    <row r="81" spans="7:7" x14ac:dyDescent="0.2">
      <c r="G81" s="2"/>
    </row>
    <row r="82" spans="7:7" x14ac:dyDescent="0.2">
      <c r="G82" s="2"/>
    </row>
    <row r="83" spans="7:7" x14ac:dyDescent="0.2">
      <c r="G83" s="2"/>
    </row>
    <row r="84" spans="7:7" x14ac:dyDescent="0.2">
      <c r="G84" s="2"/>
    </row>
    <row r="85" spans="7:7" x14ac:dyDescent="0.2">
      <c r="G85" s="2"/>
    </row>
    <row r="86" spans="7:7" x14ac:dyDescent="0.2">
      <c r="G86" s="2"/>
    </row>
    <row r="87" spans="7:7" x14ac:dyDescent="0.2">
      <c r="G87" s="2"/>
    </row>
    <row r="88" spans="7:7" x14ac:dyDescent="0.2">
      <c r="G88" s="2"/>
    </row>
    <row r="89" spans="7:7" x14ac:dyDescent="0.2">
      <c r="G89" s="2"/>
    </row>
    <row r="90" spans="7:7" x14ac:dyDescent="0.2">
      <c r="G90" s="2"/>
    </row>
    <row r="91" spans="7:7" x14ac:dyDescent="0.2">
      <c r="G91" s="2"/>
    </row>
    <row r="92" spans="7:7" x14ac:dyDescent="0.2">
      <c r="G92" s="2"/>
    </row>
    <row r="93" spans="7:7" x14ac:dyDescent="0.2">
      <c r="G93" s="2"/>
    </row>
    <row r="94" spans="7:7" x14ac:dyDescent="0.2">
      <c r="G94" s="2"/>
    </row>
    <row r="95" spans="7:7" x14ac:dyDescent="0.2">
      <c r="G95" s="2"/>
    </row>
    <row r="96" spans="7:7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2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0" spans="7:7" x14ac:dyDescent="0.2">
      <c r="G110" s="2"/>
    </row>
    <row r="111" spans="7:7" x14ac:dyDescent="0.2">
      <c r="G111" s="2"/>
    </row>
    <row r="112" spans="7:7" x14ac:dyDescent="0.2">
      <c r="G112" s="2"/>
    </row>
    <row r="113" spans="7:7" x14ac:dyDescent="0.2">
      <c r="G113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  <row r="124" spans="7:7" x14ac:dyDescent="0.2">
      <c r="G124" s="2"/>
    </row>
    <row r="125" spans="7:7" x14ac:dyDescent="0.2">
      <c r="G125" s="2"/>
    </row>
    <row r="126" spans="7:7" x14ac:dyDescent="0.2">
      <c r="G126" s="2"/>
    </row>
    <row r="127" spans="7:7" x14ac:dyDescent="0.2">
      <c r="G127" s="2"/>
    </row>
    <row r="128" spans="7:7" x14ac:dyDescent="0.2">
      <c r="G128" s="2"/>
    </row>
    <row r="129" spans="7:7" x14ac:dyDescent="0.2">
      <c r="G129" s="2"/>
    </row>
    <row r="130" spans="7:7" x14ac:dyDescent="0.2">
      <c r="G130" s="2"/>
    </row>
    <row r="131" spans="7:7" x14ac:dyDescent="0.2">
      <c r="G131" s="2"/>
    </row>
    <row r="132" spans="7:7" x14ac:dyDescent="0.2">
      <c r="G132" s="2"/>
    </row>
    <row r="133" spans="7:7" x14ac:dyDescent="0.2">
      <c r="G133" s="2"/>
    </row>
    <row r="134" spans="7:7" x14ac:dyDescent="0.2">
      <c r="G134" s="2"/>
    </row>
    <row r="135" spans="7:7" x14ac:dyDescent="0.2">
      <c r="G135" s="2"/>
    </row>
    <row r="136" spans="7:7" x14ac:dyDescent="0.2">
      <c r="G136" s="2"/>
    </row>
    <row r="137" spans="7:7" x14ac:dyDescent="0.2">
      <c r="G137" s="2"/>
    </row>
    <row r="138" spans="7:7" x14ac:dyDescent="0.2">
      <c r="G138" s="2"/>
    </row>
    <row r="139" spans="7:7" x14ac:dyDescent="0.2">
      <c r="G139" s="2"/>
    </row>
    <row r="140" spans="7:7" x14ac:dyDescent="0.2">
      <c r="G140" s="2"/>
    </row>
    <row r="141" spans="7:7" x14ac:dyDescent="0.2">
      <c r="G141" s="2"/>
    </row>
    <row r="142" spans="7:7" x14ac:dyDescent="0.2">
      <c r="G142" s="2"/>
    </row>
    <row r="143" spans="7:7" x14ac:dyDescent="0.2">
      <c r="G143" s="2"/>
    </row>
    <row r="144" spans="7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2" spans="7:7" x14ac:dyDescent="0.2">
      <c r="G172" s="2"/>
    </row>
    <row r="173" spans="7:7" x14ac:dyDescent="0.2">
      <c r="G173" s="2"/>
    </row>
    <row r="174" spans="7:7" x14ac:dyDescent="0.2">
      <c r="G174" s="2"/>
    </row>
    <row r="175" spans="7:7" x14ac:dyDescent="0.2">
      <c r="G175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21" x14ac:dyDescent="0.25"/>
  <cols>
    <col min="1" max="1" width="166.5" style="9" bestFit="1" customWidth="1"/>
    <col min="2" max="16384" width="10.83203125" style="9"/>
  </cols>
  <sheetData>
    <row r="1" spans="1:1" x14ac:dyDescent="0.25">
      <c r="A1" s="8" t="s">
        <v>214</v>
      </c>
    </row>
    <row r="2" spans="1:1" x14ac:dyDescent="0.25">
      <c r="A2" s="8"/>
    </row>
    <row r="3" spans="1:1" x14ac:dyDescent="0.25">
      <c r="A3" s="10" t="s">
        <v>215</v>
      </c>
    </row>
    <row r="4" spans="1:1" x14ac:dyDescent="0.25">
      <c r="A4" s="11"/>
    </row>
    <row r="5" spans="1:1" x14ac:dyDescent="0.25">
      <c r="A5" s="9" t="s">
        <v>216</v>
      </c>
    </row>
    <row r="6" spans="1:1" x14ac:dyDescent="0.25">
      <c r="A6" s="12" t="s">
        <v>217</v>
      </c>
    </row>
    <row r="7" spans="1:1" x14ac:dyDescent="0.25">
      <c r="A7" s="12" t="s">
        <v>218</v>
      </c>
    </row>
    <row r="8" spans="1:1" x14ac:dyDescent="0.25">
      <c r="A8" s="13" t="s">
        <v>219</v>
      </c>
    </row>
    <row r="9" spans="1:1" x14ac:dyDescent="0.25">
      <c r="A9" s="13" t="s">
        <v>220</v>
      </c>
    </row>
    <row r="10" spans="1:1" x14ac:dyDescent="0.25">
      <c r="A10" s="14" t="s">
        <v>221</v>
      </c>
    </row>
  </sheetData>
  <hyperlinks>
    <hyperlink ref="A7" r:id="rId1" display="-Listen to the weekly PolicyViz Podcast to learn more about data visualization, open data, tools, presentations, and more: https://policyviz.com/podcast/"/>
    <hyperlink ref="A6" r:id="rId2" display="-Submit your visualizations to HelpMeViz (www.helpmeviz.com) to receive feedback and advice about your visualization challenges. "/>
    <hyperlink ref="A3" r:id="rId3" display="Learn more about how PolicyViz can help you do a better job process, analyze, share, and present your data at https://policyviz.com/services/. "/>
    <hyperlink ref="A10" r:id="rId4" display="-Purchase the step-by-step e-books  to extend the data visualization capabilities of Excel in the PolicyViz Shop: https://policyviz.com/shop/"/>
    <hyperlink ref="A8" r:id="rId5" display="-Purchase Better Presentations: A Guide for Scholars, Researchers, and Wonks (http://amzn.to/2amORq1) to learn how to deliver data-rich presentations. And visit the Better Presentations website to download PowerPoint files, icons, worksheets and more."/>
    <hyperlink ref="A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Graphs</vt:lpstr>
      <vt:lpstr>AllResults</vt:lpstr>
      <vt:lpstr>Statistics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2017-12-16T21:57:46Z</dcterms:modified>
</cp:coreProperties>
</file>